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515" windowHeight="12330" firstSheet="14" activeTab="21"/>
  </bookViews>
  <sheets>
    <sheet name="20 ABRIL 2015 (2)" sheetId="17" r:id="rId1"/>
    <sheet name="26 Marzo (2)" sheetId="12" r:id="rId2"/>
    <sheet name="25 Marzo 2015 " sheetId="10" r:id="rId3"/>
    <sheet name="24 Marzo 2015  (2)" sheetId="9" r:id="rId4"/>
    <sheet name="23 febrero 2015 (2)" sheetId="5" r:id="rId5"/>
    <sheet name="26 Enero 2015" sheetId="1" r:id="rId6"/>
    <sheet name="09 Febrero" sheetId="2" r:id="rId7"/>
    <sheet name="16 Febrero" sheetId="3" r:id="rId8"/>
    <sheet name="24 febrero 2015" sheetId="4" r:id="rId9"/>
    <sheet name="25 febrero 2015 " sheetId="6" r:id="rId10"/>
    <sheet name="05 MARZO 2015  " sheetId="7" r:id="rId11"/>
    <sheet name="09 ABRIL 2015 (2)" sheetId="15" r:id="rId12"/>
    <sheet name="09 MARZO 2015  " sheetId="8" r:id="rId13"/>
    <sheet name="26 Marzo" sheetId="11" r:id="rId14"/>
    <sheet name="08 ABRIL 2015" sheetId="13" r:id="rId15"/>
    <sheet name="09 ABRIL 2015" sheetId="14" r:id="rId16"/>
    <sheet name="20 ABRIL 2015" sheetId="16" r:id="rId17"/>
    <sheet name="22 ABRIL 2015" sheetId="19" r:id="rId18"/>
    <sheet name="23 ABRIL 2015 " sheetId="20" r:id="rId19"/>
    <sheet name="24 ABRIL 2015 " sheetId="21" r:id="rId20"/>
    <sheet name="27 ABRIL 2015 " sheetId="22" r:id="rId21"/>
    <sheet name="28 ABRIL 2015  " sheetId="23" r:id="rId22"/>
    <sheet name="12 MAYO 2015   " sheetId="24" state="hidden" r:id="rId23"/>
  </sheets>
  <definedNames>
    <definedName name="_xlnm.Print_Area" localSheetId="10">'05 MARZO 2015  '!$A$1:$X$78</definedName>
    <definedName name="_xlnm.Print_Area" localSheetId="14">'08 ABRIL 2015'!$A$1:$X$80</definedName>
    <definedName name="_xlnm.Print_Area" localSheetId="15">'09 ABRIL 2015'!$A$1:$X$80</definedName>
    <definedName name="_xlnm.Print_Area" localSheetId="11">'09 ABRIL 2015 (2)'!$A$1:$X$80</definedName>
    <definedName name="_xlnm.Print_Area" localSheetId="6">'09 Febrero'!$A$1:$X$77</definedName>
    <definedName name="_xlnm.Print_Area" localSheetId="12">'09 MARZO 2015  '!$A$1:$X$79</definedName>
    <definedName name="_xlnm.Print_Area" localSheetId="22">'12 MAYO 2015   '!$A$1:$X$83</definedName>
    <definedName name="_xlnm.Print_Area" localSheetId="7">'16 Febrero'!$A$1:$X$77</definedName>
    <definedName name="_xlnm.Print_Area" localSheetId="16">'20 ABRIL 2015'!$A$1:$X$80</definedName>
    <definedName name="_xlnm.Print_Area" localSheetId="0">'20 ABRIL 2015 (2)'!$A$1:$X$80</definedName>
    <definedName name="_xlnm.Print_Area" localSheetId="17">'22 ABRIL 2015'!$A$1:$X$80</definedName>
    <definedName name="_xlnm.Print_Area" localSheetId="18">'23 ABRIL 2015 '!$A$1:$X$80</definedName>
    <definedName name="_xlnm.Print_Area" localSheetId="4">'23 febrero 2015 (2)'!$A$1:$X$77</definedName>
    <definedName name="_xlnm.Print_Area" localSheetId="19">'24 ABRIL 2015 '!$A$1:$X$80</definedName>
    <definedName name="_xlnm.Print_Area" localSheetId="8">'24 febrero 2015'!$A$1:$X$77</definedName>
    <definedName name="_xlnm.Print_Area" localSheetId="3">'24 Marzo 2015  (2)'!$A$1:$X$79</definedName>
    <definedName name="_xlnm.Print_Area" localSheetId="9">'25 febrero 2015 '!$A$1:$X$79</definedName>
    <definedName name="_xlnm.Print_Area" localSheetId="2">'25 Marzo 2015 '!$A$1:$X$79</definedName>
    <definedName name="_xlnm.Print_Area" localSheetId="5">'26 Enero 2015'!$A$1:$X$77</definedName>
    <definedName name="_xlnm.Print_Area" localSheetId="13">'26 Marzo'!$A$1:$X$80</definedName>
    <definedName name="_xlnm.Print_Area" localSheetId="1">'26 Marzo (2)'!$A$1:$X$80</definedName>
    <definedName name="_xlnm.Print_Area" localSheetId="20">'27 ABRIL 2015 '!$A$1:$X$80</definedName>
    <definedName name="_xlnm.Print_Area" localSheetId="21">'28 ABRIL 2015  '!$A$1:$X$83</definedName>
    <definedName name="_xlnm.Print_Titles" localSheetId="10">'05 MARZO 2015  '!$1:$7</definedName>
    <definedName name="_xlnm.Print_Titles" localSheetId="14">'08 ABRIL 2015'!$1:$7</definedName>
    <definedName name="_xlnm.Print_Titles" localSheetId="15">'09 ABRIL 2015'!$1:$7</definedName>
    <definedName name="_xlnm.Print_Titles" localSheetId="11">'09 ABRIL 2015 (2)'!$1:$7</definedName>
    <definedName name="_xlnm.Print_Titles" localSheetId="6">'09 Febrero'!$1:$7</definedName>
    <definedName name="_xlnm.Print_Titles" localSheetId="12">'09 MARZO 2015  '!$1:$7</definedName>
    <definedName name="_xlnm.Print_Titles" localSheetId="22">'12 MAYO 2015   '!$1:$7</definedName>
    <definedName name="_xlnm.Print_Titles" localSheetId="7">'16 Febrero'!$1:$7</definedName>
    <definedName name="_xlnm.Print_Titles" localSheetId="16">'20 ABRIL 2015'!$1:$7</definedName>
    <definedName name="_xlnm.Print_Titles" localSheetId="0">'20 ABRIL 2015 (2)'!$1:$7</definedName>
    <definedName name="_xlnm.Print_Titles" localSheetId="17">'22 ABRIL 2015'!$1:$7</definedName>
    <definedName name="_xlnm.Print_Titles" localSheetId="18">'23 ABRIL 2015 '!$1:$7</definedName>
    <definedName name="_xlnm.Print_Titles" localSheetId="4">'23 febrero 2015 (2)'!$1:$7</definedName>
    <definedName name="_xlnm.Print_Titles" localSheetId="19">'24 ABRIL 2015 '!$1:$7</definedName>
    <definedName name="_xlnm.Print_Titles" localSheetId="8">'24 febrero 2015'!$1:$7</definedName>
    <definedName name="_xlnm.Print_Titles" localSheetId="3">'24 Marzo 2015  (2)'!$1:$7</definedName>
    <definedName name="_xlnm.Print_Titles" localSheetId="9">'25 febrero 2015 '!$1:$7</definedName>
    <definedName name="_xlnm.Print_Titles" localSheetId="2">'25 Marzo 2015 '!$1:$7</definedName>
    <definedName name="_xlnm.Print_Titles" localSheetId="5">'26 Enero 2015'!$1:$7</definedName>
    <definedName name="_xlnm.Print_Titles" localSheetId="13">'26 Marzo'!$1:$7</definedName>
    <definedName name="_xlnm.Print_Titles" localSheetId="1">'26 Marzo (2)'!$1:$7</definedName>
    <definedName name="_xlnm.Print_Titles" localSheetId="20">'27 ABRIL 2015 '!$1:$7</definedName>
    <definedName name="_xlnm.Print_Titles" localSheetId="21">'28 ABRIL 2015  '!$1:$7</definedName>
  </definedNames>
  <calcPr calcId="145621"/>
</workbook>
</file>

<file path=xl/calcChain.xml><?xml version="1.0" encoding="utf-8"?>
<calcChain xmlns="http://schemas.openxmlformats.org/spreadsheetml/2006/main">
  <c r="O10" i="23" l="1"/>
  <c r="O9" i="23" s="1"/>
  <c r="P10" i="23"/>
  <c r="P9" i="23" s="1"/>
  <c r="Q10" i="23"/>
  <c r="Q9" i="23" s="1"/>
  <c r="R10" i="23"/>
  <c r="R9" i="23" s="1"/>
  <c r="S10" i="23"/>
  <c r="S9" i="23" s="1"/>
  <c r="T10" i="23"/>
  <c r="T9" i="23" s="1"/>
  <c r="U10" i="23"/>
  <c r="U9" i="23" s="1"/>
  <c r="V10" i="23"/>
  <c r="V9" i="23" s="1"/>
  <c r="O14" i="23"/>
  <c r="P14" i="23"/>
  <c r="Q14" i="23"/>
  <c r="R14" i="23"/>
  <c r="S14" i="23"/>
  <c r="T14" i="23"/>
  <c r="U14" i="23"/>
  <c r="V14" i="23"/>
  <c r="O18" i="23"/>
  <c r="P18" i="23"/>
  <c r="Q18" i="23"/>
  <c r="R18" i="23"/>
  <c r="S18" i="23"/>
  <c r="T18" i="23"/>
  <c r="U18" i="23"/>
  <c r="V18" i="23"/>
  <c r="O24" i="23"/>
  <c r="P24" i="23"/>
  <c r="Q24" i="23"/>
  <c r="R24" i="23"/>
  <c r="S24" i="23"/>
  <c r="T24" i="23"/>
  <c r="U24" i="23"/>
  <c r="V24" i="23"/>
  <c r="O27" i="23"/>
  <c r="P27" i="23"/>
  <c r="Q27" i="23"/>
  <c r="R27" i="23"/>
  <c r="S27" i="23"/>
  <c r="T27" i="23"/>
  <c r="U27" i="23"/>
  <c r="V27" i="23"/>
  <c r="O31" i="23"/>
  <c r="P31" i="23"/>
  <c r="Q31" i="23"/>
  <c r="R31" i="23"/>
  <c r="S31" i="23"/>
  <c r="T31" i="23"/>
  <c r="U31" i="23"/>
  <c r="V31" i="23"/>
  <c r="O38" i="23"/>
  <c r="O37" i="23" s="1"/>
  <c r="P38" i="23"/>
  <c r="P37" i="23" s="1"/>
  <c r="Q38" i="23"/>
  <c r="Q37" i="23" s="1"/>
  <c r="R38" i="23"/>
  <c r="R37" i="23" s="1"/>
  <c r="S38" i="23"/>
  <c r="S37" i="23" s="1"/>
  <c r="T38" i="23"/>
  <c r="T37" i="23" s="1"/>
  <c r="U38" i="23"/>
  <c r="U37" i="23" s="1"/>
  <c r="V38" i="23"/>
  <c r="V37" i="23" s="1"/>
  <c r="O41" i="23"/>
  <c r="P41" i="23"/>
  <c r="Q41" i="23"/>
  <c r="R41" i="23"/>
  <c r="S41" i="23"/>
  <c r="T41" i="23"/>
  <c r="U41" i="23"/>
  <c r="V41" i="23"/>
  <c r="O44" i="23"/>
  <c r="P44" i="23"/>
  <c r="Q44" i="23"/>
  <c r="R44" i="23"/>
  <c r="S44" i="23"/>
  <c r="T44" i="23"/>
  <c r="U44" i="23"/>
  <c r="V44" i="23"/>
  <c r="O47" i="23"/>
  <c r="P47" i="23"/>
  <c r="Q47" i="23"/>
  <c r="R47" i="23"/>
  <c r="S47" i="23"/>
  <c r="T47" i="23"/>
  <c r="U47" i="23"/>
  <c r="V47" i="23"/>
  <c r="O50" i="23"/>
  <c r="P50" i="23"/>
  <c r="Q50" i="23"/>
  <c r="R50" i="23"/>
  <c r="S50" i="23"/>
  <c r="T50" i="23"/>
  <c r="U50" i="23"/>
  <c r="V50" i="23"/>
  <c r="O53" i="23"/>
  <c r="P53" i="23"/>
  <c r="Q53" i="23"/>
  <c r="R53" i="23"/>
  <c r="S53" i="23"/>
  <c r="T53" i="23"/>
  <c r="U53" i="23"/>
  <c r="V53" i="23"/>
  <c r="O58" i="23"/>
  <c r="P58" i="23"/>
  <c r="Q58" i="23"/>
  <c r="R58" i="23"/>
  <c r="S58" i="23"/>
  <c r="T58" i="23"/>
  <c r="U58" i="23"/>
  <c r="V58" i="23"/>
  <c r="O62" i="23"/>
  <c r="P62" i="23"/>
  <c r="Q62" i="23"/>
  <c r="R62" i="23"/>
  <c r="S62" i="23"/>
  <c r="T62" i="23"/>
  <c r="U62" i="23"/>
  <c r="V62" i="23"/>
  <c r="O67" i="23"/>
  <c r="P67" i="23"/>
  <c r="Q67" i="23"/>
  <c r="R67" i="23"/>
  <c r="S67" i="23"/>
  <c r="T67" i="23"/>
  <c r="U67" i="23"/>
  <c r="V67" i="23"/>
  <c r="O70" i="23"/>
  <c r="P70" i="23"/>
  <c r="Q70" i="23"/>
  <c r="R70" i="23"/>
  <c r="S70" i="23"/>
  <c r="T70" i="23"/>
  <c r="U70" i="23"/>
  <c r="V70" i="23"/>
  <c r="O73" i="23"/>
  <c r="P73" i="23"/>
  <c r="Q73" i="23"/>
  <c r="R73" i="23"/>
  <c r="S73" i="23"/>
  <c r="T73" i="23"/>
  <c r="U73" i="23"/>
  <c r="V73" i="23"/>
  <c r="O75" i="23"/>
  <c r="P75" i="23"/>
  <c r="Q75" i="23"/>
  <c r="R75" i="23"/>
  <c r="S75" i="23"/>
  <c r="T75" i="23"/>
  <c r="U75" i="23"/>
  <c r="V75" i="23"/>
  <c r="O77" i="23"/>
  <c r="P77" i="23"/>
  <c r="Q77" i="23"/>
  <c r="R77" i="23"/>
  <c r="S77" i="23"/>
  <c r="T77" i="23"/>
  <c r="U77" i="23"/>
  <c r="V77" i="23"/>
  <c r="O80" i="23"/>
  <c r="P80" i="23"/>
  <c r="Q80" i="23"/>
  <c r="R80" i="23"/>
  <c r="S80" i="23"/>
  <c r="T80" i="23"/>
  <c r="U80" i="23"/>
  <c r="V80" i="23"/>
  <c r="O81" i="23"/>
  <c r="P81" i="23"/>
  <c r="Q81" i="23"/>
  <c r="R81" i="23"/>
  <c r="S81" i="23"/>
  <c r="T81" i="23"/>
  <c r="U81" i="23"/>
  <c r="V81" i="23"/>
  <c r="U8" i="23" l="1"/>
  <c r="S8" i="23"/>
  <c r="T8" i="23"/>
  <c r="Q8" i="23"/>
  <c r="V8" i="23"/>
  <c r="R8" i="23"/>
  <c r="P8" i="23"/>
  <c r="O8" i="23"/>
  <c r="O18" i="24"/>
  <c r="O53" i="24"/>
  <c r="O75" i="24"/>
  <c r="O81" i="24"/>
  <c r="O50" i="24"/>
  <c r="O38" i="24"/>
  <c r="O31" i="24"/>
  <c r="O14" i="24"/>
  <c r="O10" i="24"/>
  <c r="W82" i="24"/>
  <c r="J82" i="24"/>
  <c r="X82" i="24" s="1"/>
  <c r="W81" i="24"/>
  <c r="V81" i="24"/>
  <c r="U81" i="24"/>
  <c r="T81" i="24"/>
  <c r="S81" i="24"/>
  <c r="R81" i="24"/>
  <c r="Q81" i="24"/>
  <c r="P81" i="24"/>
  <c r="N81" i="24"/>
  <c r="M81" i="24"/>
  <c r="L81" i="24"/>
  <c r="K81" i="24"/>
  <c r="I81" i="24"/>
  <c r="H81" i="24"/>
  <c r="G81" i="24"/>
  <c r="W80" i="24"/>
  <c r="V80" i="24"/>
  <c r="U80" i="24"/>
  <c r="T80" i="24"/>
  <c r="S80" i="24"/>
  <c r="R80" i="24"/>
  <c r="Q80" i="24"/>
  <c r="P80" i="24"/>
  <c r="O80" i="24"/>
  <c r="N80" i="24"/>
  <c r="M80" i="24"/>
  <c r="L80" i="24"/>
  <c r="K80" i="24"/>
  <c r="I80" i="24"/>
  <c r="H80" i="24"/>
  <c r="G80" i="24"/>
  <c r="W78" i="24"/>
  <c r="J78" i="24"/>
  <c r="J77" i="24" s="1"/>
  <c r="W77" i="24"/>
  <c r="V77" i="24"/>
  <c r="U77" i="24"/>
  <c r="T77" i="24"/>
  <c r="S77" i="24"/>
  <c r="R77" i="24"/>
  <c r="Q77" i="24"/>
  <c r="P77" i="24"/>
  <c r="O77" i="24"/>
  <c r="N77" i="24"/>
  <c r="M77" i="24"/>
  <c r="L77" i="24"/>
  <c r="K77" i="24"/>
  <c r="I77" i="24"/>
  <c r="H77" i="24"/>
  <c r="G77" i="24"/>
  <c r="W76" i="24"/>
  <c r="W75" i="24" s="1"/>
  <c r="J76" i="24"/>
  <c r="X76" i="24" s="1"/>
  <c r="X75" i="24" s="1"/>
  <c r="V75" i="24"/>
  <c r="U75" i="24"/>
  <c r="T75" i="24"/>
  <c r="S75" i="24"/>
  <c r="R75" i="24"/>
  <c r="Q75" i="24"/>
  <c r="P75" i="24"/>
  <c r="N75" i="24"/>
  <c r="M75" i="24"/>
  <c r="L75" i="24"/>
  <c r="K75" i="24"/>
  <c r="I75" i="24"/>
  <c r="H75" i="24"/>
  <c r="G75" i="24"/>
  <c r="W74" i="24"/>
  <c r="W73" i="24" s="1"/>
  <c r="J74" i="24"/>
  <c r="X74" i="24" s="1"/>
  <c r="X73" i="24" s="1"/>
  <c r="V73" i="24"/>
  <c r="U73" i="24"/>
  <c r="T73" i="24"/>
  <c r="S73" i="24"/>
  <c r="R73" i="24"/>
  <c r="Q73" i="24"/>
  <c r="P73" i="24"/>
  <c r="O73" i="24"/>
  <c r="N73" i="24"/>
  <c r="M73" i="24"/>
  <c r="L73" i="24"/>
  <c r="K73" i="24"/>
  <c r="I73" i="24"/>
  <c r="H73" i="24"/>
  <c r="G73" i="24"/>
  <c r="J71" i="24"/>
  <c r="J70" i="24" s="1"/>
  <c r="W70" i="24"/>
  <c r="V70" i="24"/>
  <c r="U70" i="24"/>
  <c r="T70" i="24"/>
  <c r="S70" i="24"/>
  <c r="R70" i="24"/>
  <c r="Q70" i="24"/>
  <c r="P70" i="24"/>
  <c r="O70" i="24"/>
  <c r="N70" i="24"/>
  <c r="L70" i="24"/>
  <c r="K70" i="24"/>
  <c r="I70" i="24"/>
  <c r="H70" i="24"/>
  <c r="G70" i="24"/>
  <c r="I68" i="24"/>
  <c r="J68" i="24" s="1"/>
  <c r="W67" i="24"/>
  <c r="V67" i="24"/>
  <c r="U67" i="24"/>
  <c r="T67" i="24"/>
  <c r="S67" i="24"/>
  <c r="R67" i="24"/>
  <c r="Q67" i="24"/>
  <c r="P67" i="24"/>
  <c r="O67" i="24"/>
  <c r="N67" i="24"/>
  <c r="L67" i="24"/>
  <c r="K67" i="24"/>
  <c r="H67" i="24"/>
  <c r="G67" i="24"/>
  <c r="J65" i="24"/>
  <c r="X65" i="24" s="1"/>
  <c r="W63" i="24"/>
  <c r="J63" i="24"/>
  <c r="J62" i="24" s="1"/>
  <c r="W62" i="24"/>
  <c r="V62" i="24"/>
  <c r="U62" i="24"/>
  <c r="T62" i="24"/>
  <c r="S62" i="24"/>
  <c r="R62" i="24"/>
  <c r="Q62" i="24"/>
  <c r="P62" i="24"/>
  <c r="O62" i="24"/>
  <c r="N62" i="24"/>
  <c r="M62" i="24"/>
  <c r="L62" i="24"/>
  <c r="K62" i="24"/>
  <c r="I62" i="24"/>
  <c r="H62" i="24"/>
  <c r="G62" i="24"/>
  <c r="W59" i="24"/>
  <c r="W58" i="24" s="1"/>
  <c r="J59" i="24"/>
  <c r="X59" i="24" s="1"/>
  <c r="X58" i="24" s="1"/>
  <c r="V58" i="24"/>
  <c r="U58" i="24"/>
  <c r="T58" i="24"/>
  <c r="S58" i="24"/>
  <c r="R58" i="24"/>
  <c r="Q58" i="24"/>
  <c r="P58" i="24"/>
  <c r="N58" i="24"/>
  <c r="M58" i="24"/>
  <c r="L58" i="24"/>
  <c r="K58" i="24"/>
  <c r="I58" i="24"/>
  <c r="H58" i="24"/>
  <c r="G58" i="24"/>
  <c r="X56" i="24"/>
  <c r="J56" i="24"/>
  <c r="W54" i="24"/>
  <c r="X54" i="24" s="1"/>
  <c r="X53" i="24" s="1"/>
  <c r="J54" i="24"/>
  <c r="W53" i="24"/>
  <c r="V53" i="24"/>
  <c r="U53" i="24"/>
  <c r="T53" i="24"/>
  <c r="S53" i="24"/>
  <c r="R53" i="24"/>
  <c r="R37" i="24" s="1"/>
  <c r="Q53" i="24"/>
  <c r="P53" i="24"/>
  <c r="N53" i="24"/>
  <c r="M53" i="24"/>
  <c r="L53" i="24"/>
  <c r="K53" i="24"/>
  <c r="J53" i="24"/>
  <c r="I53" i="24"/>
  <c r="H53" i="24"/>
  <c r="G53" i="24"/>
  <c r="W51" i="24"/>
  <c r="X51" i="24" s="1"/>
  <c r="X50" i="24" s="1"/>
  <c r="J51" i="24"/>
  <c r="V50" i="24"/>
  <c r="U50" i="24"/>
  <c r="U37" i="24" s="1"/>
  <c r="T50" i="24"/>
  <c r="S50" i="24"/>
  <c r="R50" i="24"/>
  <c r="Q50" i="24"/>
  <c r="P50" i="24"/>
  <c r="N50" i="24"/>
  <c r="M50" i="24"/>
  <c r="M37" i="24" s="1"/>
  <c r="L50" i="24"/>
  <c r="K50" i="24"/>
  <c r="J50" i="24"/>
  <c r="I50" i="24"/>
  <c r="H50" i="24"/>
  <c r="G50" i="24"/>
  <c r="W48" i="24"/>
  <c r="J48" i="24"/>
  <c r="J47" i="24" s="1"/>
  <c r="W47" i="24"/>
  <c r="V47" i="24"/>
  <c r="U47" i="24"/>
  <c r="T47" i="24"/>
  <c r="S47" i="24"/>
  <c r="R47" i="24"/>
  <c r="Q47" i="24"/>
  <c r="P47" i="24"/>
  <c r="O47" i="24"/>
  <c r="N47" i="24"/>
  <c r="M47" i="24"/>
  <c r="L47" i="24"/>
  <c r="K47" i="24"/>
  <c r="I47" i="24"/>
  <c r="H47" i="24"/>
  <c r="G47" i="24"/>
  <c r="W45" i="24"/>
  <c r="J45" i="24"/>
  <c r="X45" i="24" s="1"/>
  <c r="X44" i="24" s="1"/>
  <c r="W44" i="24"/>
  <c r="V44" i="24"/>
  <c r="U44" i="24"/>
  <c r="T44" i="24"/>
  <c r="S44" i="24"/>
  <c r="R44" i="24"/>
  <c r="Q44" i="24"/>
  <c r="P44" i="24"/>
  <c r="O44" i="24"/>
  <c r="N44" i="24"/>
  <c r="M44" i="24"/>
  <c r="L44" i="24"/>
  <c r="K44" i="24"/>
  <c r="I44" i="24"/>
  <c r="H44" i="24"/>
  <c r="G44" i="24"/>
  <c r="X42" i="24"/>
  <c r="X41" i="24" s="1"/>
  <c r="W42" i="24"/>
  <c r="W41" i="24" s="1"/>
  <c r="J42" i="24"/>
  <c r="J41" i="24" s="1"/>
  <c r="V41" i="24"/>
  <c r="U41" i="24"/>
  <c r="T41" i="24"/>
  <c r="T37" i="24" s="1"/>
  <c r="S41" i="24"/>
  <c r="S37" i="24" s="1"/>
  <c r="R41" i="24"/>
  <c r="Q41" i="24"/>
  <c r="P41" i="24"/>
  <c r="O41" i="24"/>
  <c r="N41" i="24"/>
  <c r="M41" i="24"/>
  <c r="L41" i="24"/>
  <c r="L37" i="24" s="1"/>
  <c r="K41" i="24"/>
  <c r="K37" i="24" s="1"/>
  <c r="I41" i="24"/>
  <c r="H41" i="24"/>
  <c r="G41" i="24"/>
  <c r="W39" i="24"/>
  <c r="W38" i="24" s="1"/>
  <c r="J39" i="24"/>
  <c r="X39" i="24" s="1"/>
  <c r="X38" i="24" s="1"/>
  <c r="V38" i="24"/>
  <c r="V37" i="24" s="1"/>
  <c r="U38" i="24"/>
  <c r="T38" i="24"/>
  <c r="S38" i="24"/>
  <c r="R38" i="24"/>
  <c r="Q38" i="24"/>
  <c r="Q37" i="24" s="1"/>
  <c r="P38" i="24"/>
  <c r="P37" i="24" s="1"/>
  <c r="N38" i="24"/>
  <c r="N37" i="24" s="1"/>
  <c r="M38" i="24"/>
  <c r="L38" i="24"/>
  <c r="K38" i="24"/>
  <c r="I38" i="24"/>
  <c r="H38" i="24"/>
  <c r="H37" i="24" s="1"/>
  <c r="G38" i="24"/>
  <c r="G37" i="24" s="1"/>
  <c r="W35" i="24"/>
  <c r="J35" i="24"/>
  <c r="X35" i="24" s="1"/>
  <c r="W32" i="24"/>
  <c r="W31" i="24" s="1"/>
  <c r="J32" i="24"/>
  <c r="V31" i="24"/>
  <c r="U31" i="24"/>
  <c r="T31" i="24"/>
  <c r="S31" i="24"/>
  <c r="R31" i="24"/>
  <c r="R9" i="24" s="1"/>
  <c r="Q31" i="24"/>
  <c r="P31" i="24"/>
  <c r="N31" i="24"/>
  <c r="M31" i="24"/>
  <c r="L31" i="24"/>
  <c r="K31" i="24"/>
  <c r="J31" i="24"/>
  <c r="I31" i="24"/>
  <c r="H31" i="24"/>
  <c r="G31" i="24"/>
  <c r="W28" i="24"/>
  <c r="J28" i="24"/>
  <c r="X28" i="24" s="1"/>
  <c r="X27" i="24" s="1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G27" i="24"/>
  <c r="X25" i="24"/>
  <c r="X24" i="24" s="1"/>
  <c r="W25" i="24"/>
  <c r="W24" i="24" s="1"/>
  <c r="J25" i="24"/>
  <c r="J24" i="24" s="1"/>
  <c r="V24" i="24"/>
  <c r="U24" i="24"/>
  <c r="T24" i="24"/>
  <c r="S24" i="24"/>
  <c r="R24" i="24"/>
  <c r="Q24" i="24"/>
  <c r="P24" i="24"/>
  <c r="O24" i="24"/>
  <c r="N24" i="24"/>
  <c r="M24" i="24"/>
  <c r="L24" i="24"/>
  <c r="K24" i="24"/>
  <c r="I24" i="24"/>
  <c r="H24" i="24"/>
  <c r="G24" i="24"/>
  <c r="W22" i="24"/>
  <c r="J22" i="24"/>
  <c r="X22" i="24" s="1"/>
  <c r="W19" i="24"/>
  <c r="W18" i="24" s="1"/>
  <c r="J19" i="24"/>
  <c r="J18" i="24" s="1"/>
  <c r="V18" i="24"/>
  <c r="U18" i="24"/>
  <c r="T18" i="24"/>
  <c r="S18" i="24"/>
  <c r="R18" i="24"/>
  <c r="Q18" i="24"/>
  <c r="P18" i="24"/>
  <c r="N18" i="24"/>
  <c r="M18" i="24"/>
  <c r="L18" i="24"/>
  <c r="K18" i="24"/>
  <c r="I18" i="24"/>
  <c r="H18" i="24"/>
  <c r="G18" i="24"/>
  <c r="W15" i="24"/>
  <c r="W14" i="24" s="1"/>
  <c r="J15" i="24"/>
  <c r="V14" i="24"/>
  <c r="U14" i="24"/>
  <c r="T14" i="24"/>
  <c r="S14" i="24"/>
  <c r="R14" i="24"/>
  <c r="Q14" i="24"/>
  <c r="Q9" i="24" s="1"/>
  <c r="Q8" i="24" s="1"/>
  <c r="P14" i="24"/>
  <c r="P9" i="24" s="1"/>
  <c r="P8" i="24" s="1"/>
  <c r="N14" i="24"/>
  <c r="M14" i="24"/>
  <c r="L14" i="24"/>
  <c r="K14" i="24"/>
  <c r="I14" i="24"/>
  <c r="I9" i="24" s="1"/>
  <c r="H14" i="24"/>
  <c r="H9" i="24" s="1"/>
  <c r="H8" i="24" s="1"/>
  <c r="G14" i="24"/>
  <c r="W11" i="24"/>
  <c r="X11" i="24" s="1"/>
  <c r="X10" i="24" s="1"/>
  <c r="J11" i="24"/>
  <c r="J10" i="24" s="1"/>
  <c r="V10" i="24"/>
  <c r="V9" i="24" s="1"/>
  <c r="V8" i="24" s="1"/>
  <c r="U10" i="24"/>
  <c r="U9" i="24" s="1"/>
  <c r="U8" i="24" s="1"/>
  <c r="T10" i="24"/>
  <c r="T9" i="24" s="1"/>
  <c r="T8" i="24" s="1"/>
  <c r="S10" i="24"/>
  <c r="S9" i="24" s="1"/>
  <c r="S8" i="24" s="1"/>
  <c r="R10" i="24"/>
  <c r="Q10" i="24"/>
  <c r="P10" i="24"/>
  <c r="N10" i="24"/>
  <c r="N9" i="24" s="1"/>
  <c r="N8" i="24" s="1"/>
  <c r="M10" i="24"/>
  <c r="M9" i="24" s="1"/>
  <c r="M8" i="24" s="1"/>
  <c r="L10" i="24"/>
  <c r="L9" i="24" s="1"/>
  <c r="L8" i="24" s="1"/>
  <c r="K10" i="24"/>
  <c r="K9" i="24" s="1"/>
  <c r="K8" i="24" s="1"/>
  <c r="I10" i="24"/>
  <c r="H10" i="24"/>
  <c r="G10" i="24"/>
  <c r="G9" i="24"/>
  <c r="G8" i="24" s="1"/>
  <c r="O37" i="24" l="1"/>
  <c r="O9" i="24"/>
  <c r="X19" i="24"/>
  <c r="X18" i="24" s="1"/>
  <c r="X15" i="24"/>
  <c r="X14" i="24" s="1"/>
  <c r="W10" i="24"/>
  <c r="W9" i="24"/>
  <c r="R8" i="24"/>
  <c r="J9" i="24"/>
  <c r="X68" i="24"/>
  <c r="X67" i="24" s="1"/>
  <c r="J67" i="24"/>
  <c r="X81" i="24"/>
  <c r="X80" i="24"/>
  <c r="X63" i="24"/>
  <c r="X62" i="24" s="1"/>
  <c r="X37" i="24" s="1"/>
  <c r="X78" i="24"/>
  <c r="X77" i="24" s="1"/>
  <c r="X71" i="24"/>
  <c r="X70" i="24" s="1"/>
  <c r="X32" i="24"/>
  <c r="X31" i="24" s="1"/>
  <c r="X9" i="24" s="1"/>
  <c r="J14" i="24"/>
  <c r="J38" i="24"/>
  <c r="X48" i="24"/>
  <c r="X47" i="24" s="1"/>
  <c r="J58" i="24"/>
  <c r="J75" i="24"/>
  <c r="W50" i="24"/>
  <c r="W37" i="24" s="1"/>
  <c r="J80" i="24"/>
  <c r="J44" i="24"/>
  <c r="I67" i="24"/>
  <c r="I37" i="24" s="1"/>
  <c r="I8" i="24" s="1"/>
  <c r="J73" i="24"/>
  <c r="J81" i="24"/>
  <c r="N27" i="23"/>
  <c r="N10" i="23"/>
  <c r="N14" i="23"/>
  <c r="W82" i="23"/>
  <c r="W81" i="23" s="1"/>
  <c r="J82" i="23"/>
  <c r="J81" i="23" s="1"/>
  <c r="N81" i="23"/>
  <c r="M81" i="23"/>
  <c r="L81" i="23"/>
  <c r="K81" i="23"/>
  <c r="I81" i="23"/>
  <c r="H81" i="23"/>
  <c r="G81" i="23"/>
  <c r="N80" i="23"/>
  <c r="M80" i="23"/>
  <c r="L80" i="23"/>
  <c r="K80" i="23"/>
  <c r="I80" i="23"/>
  <c r="H80" i="23"/>
  <c r="G80" i="23"/>
  <c r="W78" i="23"/>
  <c r="J78" i="23"/>
  <c r="J77" i="23" s="1"/>
  <c r="N77" i="23"/>
  <c r="M77" i="23"/>
  <c r="L77" i="23"/>
  <c r="K77" i="23"/>
  <c r="I77" i="23"/>
  <c r="H77" i="23"/>
  <c r="G77" i="23"/>
  <c r="W76" i="23"/>
  <c r="W75" i="23" s="1"/>
  <c r="J76" i="23"/>
  <c r="J75" i="23" s="1"/>
  <c r="N75" i="23"/>
  <c r="M75" i="23"/>
  <c r="L75" i="23"/>
  <c r="K75" i="23"/>
  <c r="I75" i="23"/>
  <c r="H75" i="23"/>
  <c r="G75" i="23"/>
  <c r="W74" i="23"/>
  <c r="W73" i="23" s="1"/>
  <c r="J74" i="23"/>
  <c r="X74" i="23" s="1"/>
  <c r="X73" i="23" s="1"/>
  <c r="N73" i="23"/>
  <c r="M73" i="23"/>
  <c r="L73" i="23"/>
  <c r="K73" i="23"/>
  <c r="I73" i="23"/>
  <c r="H73" i="23"/>
  <c r="G73" i="23"/>
  <c r="J71" i="23"/>
  <c r="J70" i="23" s="1"/>
  <c r="W70" i="23"/>
  <c r="N70" i="23"/>
  <c r="L70" i="23"/>
  <c r="K70" i="23"/>
  <c r="I70" i="23"/>
  <c r="H70" i="23"/>
  <c r="G70" i="23"/>
  <c r="I68" i="23"/>
  <c r="J68" i="23" s="1"/>
  <c r="W67" i="23"/>
  <c r="N67" i="23"/>
  <c r="L67" i="23"/>
  <c r="K67" i="23"/>
  <c r="H67" i="23"/>
  <c r="G67" i="23"/>
  <c r="J65" i="23"/>
  <c r="X65" i="23" s="1"/>
  <c r="W63" i="23"/>
  <c r="X63" i="23" s="1"/>
  <c r="X62" i="23" s="1"/>
  <c r="J63" i="23"/>
  <c r="N62" i="23"/>
  <c r="M62" i="23"/>
  <c r="L62" i="23"/>
  <c r="K62" i="23"/>
  <c r="I62" i="23"/>
  <c r="H62" i="23"/>
  <c r="G62" i="23"/>
  <c r="W59" i="23"/>
  <c r="W58" i="23" s="1"/>
  <c r="J59" i="23"/>
  <c r="J58" i="23" s="1"/>
  <c r="N58" i="23"/>
  <c r="M58" i="23"/>
  <c r="L58" i="23"/>
  <c r="K58" i="23"/>
  <c r="I58" i="23"/>
  <c r="H58" i="23"/>
  <c r="G58" i="23"/>
  <c r="J56" i="23"/>
  <c r="X56" i="23" s="1"/>
  <c r="W54" i="23"/>
  <c r="J54" i="23"/>
  <c r="N53" i="23"/>
  <c r="M53" i="23"/>
  <c r="L53" i="23"/>
  <c r="K53" i="23"/>
  <c r="I53" i="23"/>
  <c r="H53" i="23"/>
  <c r="G53" i="23"/>
  <c r="W51" i="23"/>
  <c r="J51" i="23"/>
  <c r="J50" i="23" s="1"/>
  <c r="W50" i="23"/>
  <c r="N50" i="23"/>
  <c r="M50" i="23"/>
  <c r="L50" i="23"/>
  <c r="K50" i="23"/>
  <c r="I50" i="23"/>
  <c r="H50" i="23"/>
  <c r="G50" i="23"/>
  <c r="W48" i="23"/>
  <c r="W47" i="23" s="1"/>
  <c r="J48" i="23"/>
  <c r="N47" i="23"/>
  <c r="M47" i="23"/>
  <c r="L47" i="23"/>
  <c r="K47" i="23"/>
  <c r="I47" i="23"/>
  <c r="H47" i="23"/>
  <c r="G47" i="23"/>
  <c r="W45" i="23"/>
  <c r="W44" i="23" s="1"/>
  <c r="J45" i="23"/>
  <c r="N44" i="23"/>
  <c r="M44" i="23"/>
  <c r="L44" i="23"/>
  <c r="K44" i="23"/>
  <c r="I44" i="23"/>
  <c r="H44" i="23"/>
  <c r="G44" i="23"/>
  <c r="W42" i="23"/>
  <c r="W41" i="23" s="1"/>
  <c r="J42" i="23"/>
  <c r="J41" i="23" s="1"/>
  <c r="N41" i="23"/>
  <c r="M41" i="23"/>
  <c r="L41" i="23"/>
  <c r="K41" i="23"/>
  <c r="I41" i="23"/>
  <c r="H41" i="23"/>
  <c r="G41" i="23"/>
  <c r="W39" i="23"/>
  <c r="W38" i="23" s="1"/>
  <c r="J39" i="23"/>
  <c r="J38" i="23" s="1"/>
  <c r="N38" i="23"/>
  <c r="M38" i="23"/>
  <c r="L38" i="23"/>
  <c r="K38" i="23"/>
  <c r="I38" i="23"/>
  <c r="H38" i="23"/>
  <c r="G38" i="23"/>
  <c r="W35" i="23"/>
  <c r="J35" i="23"/>
  <c r="W32" i="23"/>
  <c r="J32" i="23"/>
  <c r="N31" i="23"/>
  <c r="M31" i="23"/>
  <c r="L31" i="23"/>
  <c r="K31" i="23"/>
  <c r="I31" i="23"/>
  <c r="H31" i="23"/>
  <c r="G31" i="23"/>
  <c r="W28" i="23"/>
  <c r="J28" i="23"/>
  <c r="J27" i="23" s="1"/>
  <c r="M27" i="23"/>
  <c r="L27" i="23"/>
  <c r="K27" i="23"/>
  <c r="I27" i="23"/>
  <c r="G27" i="23"/>
  <c r="W25" i="23"/>
  <c r="W24" i="23" s="1"/>
  <c r="J25" i="23"/>
  <c r="J24" i="23" s="1"/>
  <c r="N24" i="23"/>
  <c r="M24" i="23"/>
  <c r="L24" i="23"/>
  <c r="K24" i="23"/>
  <c r="I24" i="23"/>
  <c r="H24" i="23"/>
  <c r="G24" i="23"/>
  <c r="W22" i="23"/>
  <c r="J22" i="23"/>
  <c r="W19" i="23"/>
  <c r="J19" i="23"/>
  <c r="N18" i="23"/>
  <c r="M18" i="23"/>
  <c r="L18" i="23"/>
  <c r="K18" i="23"/>
  <c r="I18" i="23"/>
  <c r="H18" i="23"/>
  <c r="G18" i="23"/>
  <c r="W15" i="23"/>
  <c r="J15" i="23"/>
  <c r="J14" i="23" s="1"/>
  <c r="W14" i="23"/>
  <c r="M14" i="23"/>
  <c r="L14" i="23"/>
  <c r="K14" i="23"/>
  <c r="I14" i="23"/>
  <c r="H14" i="23"/>
  <c r="G14" i="23"/>
  <c r="W11" i="23"/>
  <c r="W10" i="23" s="1"/>
  <c r="J11" i="23"/>
  <c r="X11" i="23" s="1"/>
  <c r="X10" i="23" s="1"/>
  <c r="M10" i="23"/>
  <c r="L10" i="23"/>
  <c r="K10" i="23"/>
  <c r="I10" i="23"/>
  <c r="H10" i="23"/>
  <c r="G10" i="23"/>
  <c r="X78" i="23" l="1"/>
  <c r="X77" i="23" s="1"/>
  <c r="X25" i="23"/>
  <c r="X24" i="23" s="1"/>
  <c r="W31" i="23"/>
  <c r="X48" i="23"/>
  <c r="X47" i="23" s="1"/>
  <c r="J80" i="23"/>
  <c r="J53" i="23"/>
  <c r="X76" i="23"/>
  <c r="X75" i="23" s="1"/>
  <c r="W77" i="23"/>
  <c r="X22" i="23"/>
  <c r="X45" i="23"/>
  <c r="X44" i="23" s="1"/>
  <c r="W80" i="23"/>
  <c r="M37" i="23"/>
  <c r="K37" i="23"/>
  <c r="J31" i="23"/>
  <c r="W18" i="23"/>
  <c r="L9" i="23"/>
  <c r="L8" i="23" s="1"/>
  <c r="G9" i="23"/>
  <c r="O8" i="24"/>
  <c r="W8" i="24"/>
  <c r="J37" i="24"/>
  <c r="X8" i="24"/>
  <c r="J8" i="24"/>
  <c r="K9" i="23"/>
  <c r="J18" i="23"/>
  <c r="G37" i="23"/>
  <c r="G8" i="23" s="1"/>
  <c r="M9" i="23"/>
  <c r="X28" i="23"/>
  <c r="X27" i="23" s="1"/>
  <c r="H37" i="23"/>
  <c r="N37" i="23"/>
  <c r="X59" i="23"/>
  <c r="X58" i="23" s="1"/>
  <c r="W62" i="23"/>
  <c r="N9" i="23"/>
  <c r="N8" i="23" s="1"/>
  <c r="X19" i="23"/>
  <c r="X18" i="23" s="1"/>
  <c r="X39" i="23"/>
  <c r="X38" i="23" s="1"/>
  <c r="X51" i="23"/>
  <c r="X50" i="23" s="1"/>
  <c r="J62" i="23"/>
  <c r="L37" i="23"/>
  <c r="H9" i="23"/>
  <c r="X35" i="23"/>
  <c r="X42" i="23"/>
  <c r="X41" i="23" s="1"/>
  <c r="X54" i="23"/>
  <c r="X53" i="23" s="1"/>
  <c r="I9" i="23"/>
  <c r="X82" i="23"/>
  <c r="X80" i="23" s="1"/>
  <c r="X15" i="23"/>
  <c r="X14" i="23" s="1"/>
  <c r="K8" i="23"/>
  <c r="X68" i="23"/>
  <c r="X67" i="23" s="1"/>
  <c r="J67" i="23"/>
  <c r="W27" i="23"/>
  <c r="W53" i="23"/>
  <c r="X32" i="23"/>
  <c r="J47" i="23"/>
  <c r="X71" i="23"/>
  <c r="X70" i="23" s="1"/>
  <c r="J44" i="23"/>
  <c r="J10" i="23"/>
  <c r="I67" i="23"/>
  <c r="I37" i="23" s="1"/>
  <c r="J73" i="23"/>
  <c r="N70" i="22"/>
  <c r="W79" i="22"/>
  <c r="J79" i="22"/>
  <c r="X79" i="22" s="1"/>
  <c r="W78" i="22"/>
  <c r="V78" i="22"/>
  <c r="U78" i="22"/>
  <c r="T78" i="22"/>
  <c r="S78" i="22"/>
  <c r="R78" i="22"/>
  <c r="Q78" i="22"/>
  <c r="P78" i="22"/>
  <c r="O78" i="22"/>
  <c r="N78" i="22"/>
  <c r="M78" i="22"/>
  <c r="L78" i="22"/>
  <c r="K78" i="22"/>
  <c r="I78" i="22"/>
  <c r="H78" i="22"/>
  <c r="G78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X75" i="22"/>
  <c r="X74" i="22" s="1"/>
  <c r="W75" i="22"/>
  <c r="J75" i="22"/>
  <c r="J74" i="22" s="1"/>
  <c r="W74" i="22"/>
  <c r="V74" i="22"/>
  <c r="U74" i="22"/>
  <c r="T74" i="22"/>
  <c r="S74" i="22"/>
  <c r="R74" i="22"/>
  <c r="Q74" i="22"/>
  <c r="P74" i="22"/>
  <c r="O74" i="22"/>
  <c r="N74" i="22"/>
  <c r="M74" i="22"/>
  <c r="L74" i="22"/>
  <c r="K74" i="22"/>
  <c r="I74" i="22"/>
  <c r="H74" i="22"/>
  <c r="G74" i="22"/>
  <c r="X73" i="22"/>
  <c r="X72" i="22" s="1"/>
  <c r="W73" i="22"/>
  <c r="J73" i="22"/>
  <c r="J72" i="22" s="1"/>
  <c r="W72" i="22"/>
  <c r="V72" i="22"/>
  <c r="U72" i="22"/>
  <c r="T72" i="22"/>
  <c r="S72" i="22"/>
  <c r="R72" i="22"/>
  <c r="Q72" i="22"/>
  <c r="P72" i="22"/>
  <c r="O72" i="22"/>
  <c r="N72" i="22"/>
  <c r="M72" i="22"/>
  <c r="L72" i="22"/>
  <c r="K72" i="22"/>
  <c r="I72" i="22"/>
  <c r="H72" i="22"/>
  <c r="G72" i="22"/>
  <c r="W71" i="22"/>
  <c r="W70" i="22" s="1"/>
  <c r="J71" i="22"/>
  <c r="V70" i="22"/>
  <c r="U70" i="22"/>
  <c r="T70" i="22"/>
  <c r="S70" i="22"/>
  <c r="R70" i="22"/>
  <c r="Q70" i="22"/>
  <c r="P70" i="22"/>
  <c r="O70" i="22"/>
  <c r="M70" i="22"/>
  <c r="L70" i="22"/>
  <c r="K70" i="22"/>
  <c r="I70" i="22"/>
  <c r="H70" i="22"/>
  <c r="G70" i="22"/>
  <c r="J68" i="22"/>
  <c r="J67" i="22" s="1"/>
  <c r="W67" i="22"/>
  <c r="V67" i="22"/>
  <c r="U67" i="22"/>
  <c r="T67" i="22"/>
  <c r="S67" i="22"/>
  <c r="R67" i="22"/>
  <c r="Q67" i="22"/>
  <c r="P67" i="22"/>
  <c r="O67" i="22"/>
  <c r="N67" i="22"/>
  <c r="L67" i="22"/>
  <c r="K67" i="22"/>
  <c r="I67" i="22"/>
  <c r="H67" i="22"/>
  <c r="G67" i="22"/>
  <c r="I65" i="22"/>
  <c r="J65" i="22" s="1"/>
  <c r="W64" i="22"/>
  <c r="V64" i="22"/>
  <c r="U64" i="22"/>
  <c r="T64" i="22"/>
  <c r="S64" i="22"/>
  <c r="R64" i="22"/>
  <c r="Q64" i="22"/>
  <c r="P64" i="22"/>
  <c r="O64" i="22"/>
  <c r="N64" i="22"/>
  <c r="L64" i="22"/>
  <c r="K64" i="22"/>
  <c r="H64" i="22"/>
  <c r="G64" i="22"/>
  <c r="J62" i="22"/>
  <c r="X62" i="22" s="1"/>
  <c r="X60" i="22"/>
  <c r="X59" i="22" s="1"/>
  <c r="W60" i="22"/>
  <c r="J60" i="22"/>
  <c r="J59" i="22" s="1"/>
  <c r="W59" i="22"/>
  <c r="V59" i="22"/>
  <c r="U59" i="22"/>
  <c r="T59" i="22"/>
  <c r="S59" i="22"/>
  <c r="R59" i="22"/>
  <c r="Q59" i="22"/>
  <c r="P59" i="22"/>
  <c r="O59" i="22"/>
  <c r="N59" i="22"/>
  <c r="M59" i="22"/>
  <c r="L59" i="22"/>
  <c r="K59" i="22"/>
  <c r="I59" i="22"/>
  <c r="H59" i="22"/>
  <c r="G59" i="22"/>
  <c r="X56" i="22"/>
  <c r="X55" i="22" s="1"/>
  <c r="W56" i="22"/>
  <c r="J56" i="22"/>
  <c r="J55" i="22" s="1"/>
  <c r="W55" i="22"/>
  <c r="V55" i="22"/>
  <c r="U55" i="22"/>
  <c r="T55" i="22"/>
  <c r="S55" i="22"/>
  <c r="R55" i="22"/>
  <c r="Q55" i="22"/>
  <c r="P55" i="22"/>
  <c r="O55" i="22"/>
  <c r="N55" i="22"/>
  <c r="M55" i="22"/>
  <c r="L55" i="22"/>
  <c r="K55" i="22"/>
  <c r="I55" i="22"/>
  <c r="H55" i="22"/>
  <c r="G55" i="22"/>
  <c r="J53" i="22"/>
  <c r="X53" i="22" s="1"/>
  <c r="W51" i="22"/>
  <c r="X51" i="22" s="1"/>
  <c r="X50" i="22" s="1"/>
  <c r="J51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W48" i="22"/>
  <c r="J48" i="22"/>
  <c r="X48" i="22" s="1"/>
  <c r="X47" i="22" s="1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I47" i="22"/>
  <c r="H47" i="22"/>
  <c r="G47" i="22"/>
  <c r="W45" i="22"/>
  <c r="W44" i="22" s="1"/>
  <c r="J45" i="22"/>
  <c r="X45" i="22" s="1"/>
  <c r="X44" i="22" s="1"/>
  <c r="V44" i="22"/>
  <c r="U44" i="22"/>
  <c r="T44" i="22"/>
  <c r="S44" i="22"/>
  <c r="R44" i="22"/>
  <c r="Q44" i="22"/>
  <c r="P44" i="22"/>
  <c r="O44" i="22"/>
  <c r="N44" i="22"/>
  <c r="M44" i="22"/>
  <c r="L44" i="22"/>
  <c r="K44" i="22"/>
  <c r="I44" i="22"/>
  <c r="H44" i="22"/>
  <c r="G44" i="22"/>
  <c r="W42" i="22"/>
  <c r="W41" i="22" s="1"/>
  <c r="J42" i="22"/>
  <c r="X42" i="22" s="1"/>
  <c r="X41" i="22" s="1"/>
  <c r="V41" i="22"/>
  <c r="U41" i="22"/>
  <c r="T41" i="22"/>
  <c r="S41" i="22"/>
  <c r="R41" i="22"/>
  <c r="Q41" i="22"/>
  <c r="P41" i="22"/>
  <c r="O41" i="22"/>
  <c r="N41" i="22"/>
  <c r="M41" i="22"/>
  <c r="L41" i="22"/>
  <c r="K41" i="22"/>
  <c r="I41" i="22"/>
  <c r="H41" i="22"/>
  <c r="G41" i="22"/>
  <c r="X39" i="22"/>
  <c r="X38" i="22" s="1"/>
  <c r="W39" i="22"/>
  <c r="J39" i="22"/>
  <c r="J38" i="22" s="1"/>
  <c r="W38" i="22"/>
  <c r="V38" i="22"/>
  <c r="V34" i="22" s="1"/>
  <c r="U38" i="22"/>
  <c r="T38" i="22"/>
  <c r="S38" i="22"/>
  <c r="R38" i="22"/>
  <c r="Q38" i="22"/>
  <c r="P38" i="22"/>
  <c r="O38" i="22"/>
  <c r="O34" i="22" s="1"/>
  <c r="N38" i="22"/>
  <c r="M38" i="22"/>
  <c r="L38" i="22"/>
  <c r="K38" i="22"/>
  <c r="I38" i="22"/>
  <c r="H38" i="22"/>
  <c r="G38" i="22"/>
  <c r="G34" i="22" s="1"/>
  <c r="X36" i="22"/>
  <c r="W36" i="22"/>
  <c r="W35" i="22" s="1"/>
  <c r="J36" i="22"/>
  <c r="J35" i="22" s="1"/>
  <c r="X35" i="22"/>
  <c r="V35" i="22"/>
  <c r="U35" i="22"/>
  <c r="T35" i="22"/>
  <c r="T34" i="22" s="1"/>
  <c r="S35" i="22"/>
  <c r="S34" i="22" s="1"/>
  <c r="R35" i="22"/>
  <c r="Q35" i="22"/>
  <c r="Q34" i="22" s="1"/>
  <c r="P35" i="22"/>
  <c r="P34" i="22" s="1"/>
  <c r="O35" i="22"/>
  <c r="N35" i="22"/>
  <c r="M35" i="22"/>
  <c r="L35" i="22"/>
  <c r="L34" i="22" s="1"/>
  <c r="K35" i="22"/>
  <c r="K34" i="22" s="1"/>
  <c r="I35" i="22"/>
  <c r="H35" i="22"/>
  <c r="H34" i="22" s="1"/>
  <c r="G35" i="22"/>
  <c r="U34" i="22"/>
  <c r="R34" i="22"/>
  <c r="M34" i="22"/>
  <c r="W32" i="22"/>
  <c r="X32" i="22" s="1"/>
  <c r="J32" i="22"/>
  <c r="W29" i="22"/>
  <c r="W28" i="22" s="1"/>
  <c r="J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W26" i="22"/>
  <c r="X26" i="22" s="1"/>
  <c r="X25" i="22" s="1"/>
  <c r="J26" i="22"/>
  <c r="W25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G25" i="22"/>
  <c r="X23" i="22"/>
  <c r="X22" i="22" s="1"/>
  <c r="W23" i="22"/>
  <c r="J23" i="22"/>
  <c r="J22" i="22" s="1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I22" i="22"/>
  <c r="H22" i="22"/>
  <c r="G22" i="22"/>
  <c r="X20" i="22"/>
  <c r="W20" i="22"/>
  <c r="J20" i="22"/>
  <c r="X17" i="22"/>
  <c r="X16" i="22" s="1"/>
  <c r="W17" i="22"/>
  <c r="J17" i="22"/>
  <c r="J16" i="22" s="1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I16" i="22"/>
  <c r="H16" i="22"/>
  <c r="G16" i="22"/>
  <c r="X14" i="22"/>
  <c r="W14" i="22"/>
  <c r="W13" i="22" s="1"/>
  <c r="J14" i="22"/>
  <c r="J13" i="22" s="1"/>
  <c r="X13" i="22"/>
  <c r="V13" i="22"/>
  <c r="U13" i="22"/>
  <c r="T13" i="22"/>
  <c r="T9" i="22" s="1"/>
  <c r="S13" i="22"/>
  <c r="S9" i="22" s="1"/>
  <c r="R13" i="22"/>
  <c r="Q13" i="22"/>
  <c r="P13" i="22"/>
  <c r="O13" i="22"/>
  <c r="N13" i="22"/>
  <c r="M13" i="22"/>
  <c r="L13" i="22"/>
  <c r="L9" i="22" s="1"/>
  <c r="K13" i="22"/>
  <c r="K9" i="22" s="1"/>
  <c r="I13" i="22"/>
  <c r="H13" i="22"/>
  <c r="G13" i="22"/>
  <c r="W11" i="22"/>
  <c r="W10" i="22" s="1"/>
  <c r="W9" i="22" s="1"/>
  <c r="J11" i="22"/>
  <c r="X11" i="22" s="1"/>
  <c r="X10" i="22" s="1"/>
  <c r="V10" i="22"/>
  <c r="V9" i="22" s="1"/>
  <c r="V8" i="22" s="1"/>
  <c r="U10" i="22"/>
  <c r="U9" i="22" s="1"/>
  <c r="U8" i="22" s="1"/>
  <c r="T10" i="22"/>
  <c r="S10" i="22"/>
  <c r="R10" i="22"/>
  <c r="Q10" i="22"/>
  <c r="Q9" i="22" s="1"/>
  <c r="P10" i="22"/>
  <c r="P9" i="22" s="1"/>
  <c r="O10" i="22"/>
  <c r="N10" i="22"/>
  <c r="N9" i="22" s="1"/>
  <c r="M10" i="22"/>
  <c r="M9" i="22" s="1"/>
  <c r="M8" i="22" s="1"/>
  <c r="L10" i="22"/>
  <c r="K10" i="22"/>
  <c r="I10" i="22"/>
  <c r="I9" i="22" s="1"/>
  <c r="H10" i="22"/>
  <c r="H9" i="22" s="1"/>
  <c r="G10" i="22"/>
  <c r="R9" i="22"/>
  <c r="R8" i="22" s="1"/>
  <c r="O9" i="22"/>
  <c r="O8" i="22" s="1"/>
  <c r="G9" i="22"/>
  <c r="J9" i="23" l="1"/>
  <c r="H8" i="23"/>
  <c r="M8" i="23"/>
  <c r="W9" i="23"/>
  <c r="W8" i="23" s="1"/>
  <c r="I8" i="23"/>
  <c r="X37" i="23"/>
  <c r="J37" i="23"/>
  <c r="J8" i="23" s="1"/>
  <c r="X31" i="23"/>
  <c r="X9" i="23" s="1"/>
  <c r="X8" i="23" s="1"/>
  <c r="X81" i="23"/>
  <c r="W37" i="23"/>
  <c r="N34" i="22"/>
  <c r="N8" i="22" s="1"/>
  <c r="X71" i="22"/>
  <c r="X70" i="22" s="1"/>
  <c r="Q8" i="22"/>
  <c r="I8" i="22"/>
  <c r="K8" i="22"/>
  <c r="S8" i="22"/>
  <c r="G8" i="22"/>
  <c r="L8" i="22"/>
  <c r="T8" i="22"/>
  <c r="X65" i="22"/>
  <c r="X64" i="22" s="1"/>
  <c r="J64" i="22"/>
  <c r="H8" i="22"/>
  <c r="X78" i="22"/>
  <c r="X77" i="22"/>
  <c r="P8" i="22"/>
  <c r="I34" i="22"/>
  <c r="W50" i="22"/>
  <c r="W34" i="22" s="1"/>
  <c r="W8" i="22" s="1"/>
  <c r="X29" i="22"/>
  <c r="X28" i="22" s="1"/>
  <c r="X9" i="22" s="1"/>
  <c r="J44" i="22"/>
  <c r="X68" i="22"/>
  <c r="X67" i="22" s="1"/>
  <c r="J41" i="22"/>
  <c r="J34" i="22" s="1"/>
  <c r="I64" i="22"/>
  <c r="J70" i="22"/>
  <c r="J10" i="22"/>
  <c r="J9" i="22" s="1"/>
  <c r="J47" i="22"/>
  <c r="J78" i="22"/>
  <c r="N41" i="21"/>
  <c r="W79" i="21"/>
  <c r="W77" i="21" s="1"/>
  <c r="J79" i="21"/>
  <c r="X79" i="21" s="1"/>
  <c r="W78" i="21"/>
  <c r="V78" i="21"/>
  <c r="U78" i="21"/>
  <c r="T78" i="21"/>
  <c r="S78" i="21"/>
  <c r="R78" i="21"/>
  <c r="Q78" i="21"/>
  <c r="P78" i="21"/>
  <c r="O78" i="21"/>
  <c r="N78" i="21"/>
  <c r="M78" i="21"/>
  <c r="L78" i="21"/>
  <c r="K78" i="21"/>
  <c r="I78" i="21"/>
  <c r="H78" i="21"/>
  <c r="G78" i="21"/>
  <c r="V77" i="21"/>
  <c r="U77" i="21"/>
  <c r="T77" i="21"/>
  <c r="S77" i="21"/>
  <c r="R77" i="21"/>
  <c r="Q77" i="21"/>
  <c r="P77" i="21"/>
  <c r="O77" i="21"/>
  <c r="N77" i="21"/>
  <c r="M77" i="21"/>
  <c r="L77" i="21"/>
  <c r="K77" i="21"/>
  <c r="J77" i="21"/>
  <c r="I77" i="21"/>
  <c r="H77" i="21"/>
  <c r="G77" i="21"/>
  <c r="W75" i="21"/>
  <c r="J75" i="21"/>
  <c r="J74" i="21" s="1"/>
  <c r="W74" i="21"/>
  <c r="V74" i="21"/>
  <c r="U74" i="21"/>
  <c r="T74" i="21"/>
  <c r="S74" i="21"/>
  <c r="R74" i="21"/>
  <c r="Q74" i="21"/>
  <c r="P74" i="21"/>
  <c r="O74" i="21"/>
  <c r="N74" i="21"/>
  <c r="M74" i="21"/>
  <c r="L74" i="21"/>
  <c r="K74" i="21"/>
  <c r="I74" i="21"/>
  <c r="H74" i="21"/>
  <c r="G74" i="21"/>
  <c r="W73" i="21"/>
  <c r="W72" i="21" s="1"/>
  <c r="J73" i="21"/>
  <c r="V72" i="21"/>
  <c r="U72" i="21"/>
  <c r="T72" i="21"/>
  <c r="S72" i="21"/>
  <c r="R72" i="21"/>
  <c r="Q72" i="21"/>
  <c r="P72" i="21"/>
  <c r="O72" i="21"/>
  <c r="N72" i="21"/>
  <c r="M72" i="21"/>
  <c r="L72" i="21"/>
  <c r="K72" i="21"/>
  <c r="J72" i="21"/>
  <c r="I72" i="21"/>
  <c r="H72" i="21"/>
  <c r="G72" i="21"/>
  <c r="W71" i="21"/>
  <c r="J71" i="21"/>
  <c r="X71" i="21" s="1"/>
  <c r="X70" i="21" s="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I70" i="21"/>
  <c r="H70" i="21"/>
  <c r="G70" i="21"/>
  <c r="J68" i="21"/>
  <c r="X68" i="21" s="1"/>
  <c r="X67" i="21" s="1"/>
  <c r="W67" i="21"/>
  <c r="V67" i="21"/>
  <c r="U67" i="21"/>
  <c r="T67" i="21"/>
  <c r="S67" i="21"/>
  <c r="R67" i="21"/>
  <c r="Q67" i="21"/>
  <c r="P67" i="21"/>
  <c r="O67" i="21"/>
  <c r="N67" i="21"/>
  <c r="L67" i="21"/>
  <c r="K67" i="21"/>
  <c r="J67" i="21"/>
  <c r="I67" i="21"/>
  <c r="H67" i="21"/>
  <c r="G67" i="21"/>
  <c r="I65" i="21"/>
  <c r="J65" i="21" s="1"/>
  <c r="W64" i="21"/>
  <c r="V64" i="21"/>
  <c r="U64" i="21"/>
  <c r="T64" i="21"/>
  <c r="S64" i="21"/>
  <c r="R64" i="21"/>
  <c r="Q64" i="21"/>
  <c r="P64" i="21"/>
  <c r="O64" i="21"/>
  <c r="N64" i="21"/>
  <c r="L64" i="21"/>
  <c r="K64" i="21"/>
  <c r="H64" i="21"/>
  <c r="G64" i="21"/>
  <c r="X62" i="21"/>
  <c r="J62" i="21"/>
  <c r="W60" i="21"/>
  <c r="J60" i="21"/>
  <c r="J59" i="21" s="1"/>
  <c r="W59" i="21"/>
  <c r="V59" i="21"/>
  <c r="U59" i="21"/>
  <c r="T59" i="21"/>
  <c r="S59" i="21"/>
  <c r="R59" i="21"/>
  <c r="Q59" i="21"/>
  <c r="P59" i="21"/>
  <c r="O59" i="21"/>
  <c r="N59" i="21"/>
  <c r="M59" i="21"/>
  <c r="L59" i="21"/>
  <c r="K59" i="21"/>
  <c r="I59" i="21"/>
  <c r="H59" i="21"/>
  <c r="G59" i="21"/>
  <c r="W56" i="21"/>
  <c r="W55" i="21" s="1"/>
  <c r="J56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X53" i="21"/>
  <c r="J53" i="21"/>
  <c r="W51" i="21"/>
  <c r="W50" i="21" s="1"/>
  <c r="J51" i="21"/>
  <c r="J50" i="21" s="1"/>
  <c r="V50" i="21"/>
  <c r="U50" i="21"/>
  <c r="T50" i="21"/>
  <c r="S50" i="21"/>
  <c r="R50" i="21"/>
  <c r="Q50" i="21"/>
  <c r="P50" i="21"/>
  <c r="O50" i="21"/>
  <c r="N50" i="21"/>
  <c r="M50" i="21"/>
  <c r="L50" i="21"/>
  <c r="K50" i="21"/>
  <c r="I50" i="21"/>
  <c r="H50" i="21"/>
  <c r="G50" i="21"/>
  <c r="W48" i="21"/>
  <c r="J48" i="21"/>
  <c r="X48" i="21" s="1"/>
  <c r="X47" i="21" s="1"/>
  <c r="W47" i="21"/>
  <c r="V47" i="21"/>
  <c r="U47" i="21"/>
  <c r="T47" i="21"/>
  <c r="S47" i="21"/>
  <c r="R47" i="21"/>
  <c r="Q47" i="21"/>
  <c r="P47" i="21"/>
  <c r="O47" i="21"/>
  <c r="N47" i="21"/>
  <c r="M47" i="21"/>
  <c r="L47" i="21"/>
  <c r="K47" i="21"/>
  <c r="J47" i="21"/>
  <c r="I47" i="21"/>
  <c r="H47" i="21"/>
  <c r="G47" i="21"/>
  <c r="X45" i="21"/>
  <c r="X44" i="21" s="1"/>
  <c r="W45" i="21"/>
  <c r="J45" i="21"/>
  <c r="J44" i="21" s="1"/>
  <c r="W44" i="21"/>
  <c r="V44" i="21"/>
  <c r="U44" i="21"/>
  <c r="T44" i="21"/>
  <c r="S44" i="21"/>
  <c r="R44" i="21"/>
  <c r="Q44" i="21"/>
  <c r="P44" i="21"/>
  <c r="O44" i="21"/>
  <c r="N44" i="21"/>
  <c r="M44" i="21"/>
  <c r="L44" i="21"/>
  <c r="K44" i="21"/>
  <c r="I44" i="21"/>
  <c r="H44" i="21"/>
  <c r="G44" i="21"/>
  <c r="W42" i="21"/>
  <c r="W41" i="21" s="1"/>
  <c r="J42" i="21"/>
  <c r="J41" i="21" s="1"/>
  <c r="V41" i="21"/>
  <c r="U41" i="21"/>
  <c r="T41" i="21"/>
  <c r="S41" i="21"/>
  <c r="R41" i="21"/>
  <c r="Q41" i="21"/>
  <c r="P41" i="21"/>
  <c r="P34" i="21" s="1"/>
  <c r="O41" i="21"/>
  <c r="M41" i="21"/>
  <c r="L41" i="21"/>
  <c r="K41" i="21"/>
  <c r="I41" i="21"/>
  <c r="H41" i="21"/>
  <c r="H34" i="21" s="1"/>
  <c r="G41" i="21"/>
  <c r="W39" i="21"/>
  <c r="J39" i="21"/>
  <c r="J38" i="21" s="1"/>
  <c r="W38" i="21"/>
  <c r="V38" i="21"/>
  <c r="V34" i="21" s="1"/>
  <c r="U38" i="21"/>
  <c r="U34" i="21" s="1"/>
  <c r="T38" i="21"/>
  <c r="S38" i="21"/>
  <c r="R38" i="21"/>
  <c r="Q38" i="21"/>
  <c r="Q34" i="21" s="1"/>
  <c r="P38" i="21"/>
  <c r="O38" i="21"/>
  <c r="O34" i="21" s="1"/>
  <c r="N38" i="21"/>
  <c r="M38" i="21"/>
  <c r="M34" i="21" s="1"/>
  <c r="L38" i="21"/>
  <c r="K38" i="21"/>
  <c r="I38" i="21"/>
  <c r="H38" i="21"/>
  <c r="G38" i="21"/>
  <c r="G34" i="21" s="1"/>
  <c r="W36" i="21"/>
  <c r="W35" i="21" s="1"/>
  <c r="J36" i="21"/>
  <c r="V35" i="21"/>
  <c r="U35" i="21"/>
  <c r="T35" i="21"/>
  <c r="S35" i="21"/>
  <c r="S34" i="21" s="1"/>
  <c r="R35" i="21"/>
  <c r="R34" i="21" s="1"/>
  <c r="Q35" i="21"/>
  <c r="P35" i="21"/>
  <c r="O35" i="21"/>
  <c r="N35" i="21"/>
  <c r="M35" i="21"/>
  <c r="L35" i="21"/>
  <c r="K35" i="21"/>
  <c r="K34" i="21" s="1"/>
  <c r="J35" i="21"/>
  <c r="I35" i="21"/>
  <c r="H35" i="21"/>
  <c r="G35" i="21"/>
  <c r="T34" i="21"/>
  <c r="L34" i="21"/>
  <c r="W32" i="21"/>
  <c r="J32" i="21"/>
  <c r="X32" i="21" s="1"/>
  <c r="W29" i="21"/>
  <c r="W28" i="21" s="1"/>
  <c r="J29" i="21"/>
  <c r="X29" i="21" s="1"/>
  <c r="V28" i="21"/>
  <c r="U28" i="21"/>
  <c r="T28" i="21"/>
  <c r="S28" i="21"/>
  <c r="R28" i="21"/>
  <c r="Q28" i="21"/>
  <c r="P28" i="21"/>
  <c r="O28" i="21"/>
  <c r="N28" i="21"/>
  <c r="M28" i="21"/>
  <c r="L28" i="21"/>
  <c r="K28" i="21"/>
  <c r="I28" i="21"/>
  <c r="H28" i="21"/>
  <c r="G28" i="21"/>
  <c r="W26" i="21"/>
  <c r="W25" i="21" s="1"/>
  <c r="J26" i="21"/>
  <c r="X26" i="21" s="1"/>
  <c r="X25" i="21" s="1"/>
  <c r="V25" i="21"/>
  <c r="U25" i="21"/>
  <c r="T25" i="21"/>
  <c r="S25" i="21"/>
  <c r="R25" i="21"/>
  <c r="Q25" i="21"/>
  <c r="P25" i="21"/>
  <c r="O25" i="21"/>
  <c r="N25" i="21"/>
  <c r="M25" i="21"/>
  <c r="L25" i="21"/>
  <c r="K25" i="21"/>
  <c r="I25" i="21"/>
  <c r="G25" i="21"/>
  <c r="W23" i="21"/>
  <c r="J23" i="21"/>
  <c r="J22" i="21" s="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I22" i="21"/>
  <c r="H22" i="21"/>
  <c r="G22" i="21"/>
  <c r="W20" i="21"/>
  <c r="X20" i="21" s="1"/>
  <c r="J20" i="21"/>
  <c r="X17" i="21"/>
  <c r="X16" i="21" s="1"/>
  <c r="W17" i="21"/>
  <c r="J17" i="21"/>
  <c r="J16" i="21" s="1"/>
  <c r="V16" i="21"/>
  <c r="U16" i="21"/>
  <c r="T16" i="21"/>
  <c r="S16" i="21"/>
  <c r="R16" i="21"/>
  <c r="Q16" i="21"/>
  <c r="P16" i="21"/>
  <c r="O16" i="21"/>
  <c r="N16" i="21"/>
  <c r="M16" i="21"/>
  <c r="L16" i="21"/>
  <c r="K16" i="21"/>
  <c r="I16" i="21"/>
  <c r="H16" i="21"/>
  <c r="G16" i="21"/>
  <c r="W14" i="21"/>
  <c r="W13" i="21" s="1"/>
  <c r="J14" i="21"/>
  <c r="V13" i="21"/>
  <c r="V9" i="21" s="1"/>
  <c r="U13" i="21"/>
  <c r="T13" i="21"/>
  <c r="T9" i="21" s="1"/>
  <c r="T8" i="21" s="1"/>
  <c r="S13" i="21"/>
  <c r="S9" i="21" s="1"/>
  <c r="R13" i="21"/>
  <c r="R9" i="21" s="1"/>
  <c r="R8" i="21" s="1"/>
  <c r="Q13" i="21"/>
  <c r="P13" i="21"/>
  <c r="O13" i="21"/>
  <c r="N13" i="21"/>
  <c r="N9" i="21" s="1"/>
  <c r="M13" i="21"/>
  <c r="L13" i="21"/>
  <c r="L9" i="21" s="1"/>
  <c r="L8" i="21" s="1"/>
  <c r="K13" i="21"/>
  <c r="K9" i="21" s="1"/>
  <c r="J13" i="21"/>
  <c r="I13" i="21"/>
  <c r="H13" i="21"/>
  <c r="G13" i="21"/>
  <c r="W11" i="21"/>
  <c r="J11" i="21"/>
  <c r="X11" i="21" s="1"/>
  <c r="X10" i="21" s="1"/>
  <c r="W10" i="21"/>
  <c r="V10" i="21"/>
  <c r="U10" i="21"/>
  <c r="U9" i="21" s="1"/>
  <c r="U8" i="21" s="1"/>
  <c r="T10" i="21"/>
  <c r="S10" i="21"/>
  <c r="R10" i="21"/>
  <c r="Q10" i="21"/>
  <c r="P10" i="21"/>
  <c r="P9" i="21" s="1"/>
  <c r="O10" i="21"/>
  <c r="O9" i="21" s="1"/>
  <c r="O8" i="21" s="1"/>
  <c r="N10" i="21"/>
  <c r="M10" i="21"/>
  <c r="M9" i="21" s="1"/>
  <c r="M8" i="21" s="1"/>
  <c r="L10" i="21"/>
  <c r="K10" i="21"/>
  <c r="I10" i="21"/>
  <c r="H10" i="21"/>
  <c r="H9" i="21" s="1"/>
  <c r="G10" i="21"/>
  <c r="G9" i="21" s="1"/>
  <c r="G8" i="21" s="1"/>
  <c r="Q9" i="21"/>
  <c r="Q8" i="21" s="1"/>
  <c r="I9" i="21"/>
  <c r="X34" i="22" l="1"/>
  <c r="X8" i="22" s="1"/>
  <c r="J8" i="22"/>
  <c r="N34" i="21"/>
  <c r="K8" i="21"/>
  <c r="P8" i="21"/>
  <c r="W34" i="21"/>
  <c r="S8" i="21"/>
  <c r="X28" i="21"/>
  <c r="X65" i="21"/>
  <c r="X64" i="21" s="1"/>
  <c r="J64" i="21"/>
  <c r="J34" i="21" s="1"/>
  <c r="X78" i="21"/>
  <c r="X77" i="21"/>
  <c r="H8" i="21"/>
  <c r="N8" i="21"/>
  <c r="V8" i="21"/>
  <c r="X14" i="21"/>
  <c r="X13" i="21" s="1"/>
  <c r="X9" i="21" s="1"/>
  <c r="X36" i="21"/>
  <c r="X35" i="21" s="1"/>
  <c r="X56" i="21"/>
  <c r="X55" i="21" s="1"/>
  <c r="X51" i="21"/>
  <c r="X50" i="21" s="1"/>
  <c r="X23" i="21"/>
  <c r="X22" i="21" s="1"/>
  <c r="J28" i="21"/>
  <c r="X39" i="21"/>
  <c r="X38" i="21" s="1"/>
  <c r="X60" i="21"/>
  <c r="X59" i="21" s="1"/>
  <c r="X75" i="21"/>
  <c r="X74" i="21" s="1"/>
  <c r="J10" i="21"/>
  <c r="X42" i="21"/>
  <c r="X41" i="21" s="1"/>
  <c r="I64" i="21"/>
  <c r="I34" i="21" s="1"/>
  <c r="I8" i="21" s="1"/>
  <c r="J70" i="21"/>
  <c r="J25" i="21"/>
  <c r="X73" i="21"/>
  <c r="X72" i="21" s="1"/>
  <c r="W16" i="21"/>
  <c r="W9" i="21" s="1"/>
  <c r="W8" i="21" s="1"/>
  <c r="J78" i="21"/>
  <c r="N38" i="20"/>
  <c r="N34" i="20" s="1"/>
  <c r="N22" i="20"/>
  <c r="N13" i="20"/>
  <c r="N10" i="20"/>
  <c r="W79" i="20"/>
  <c r="J79" i="20"/>
  <c r="X79" i="20" s="1"/>
  <c r="W78" i="20"/>
  <c r="V78" i="20"/>
  <c r="U78" i="20"/>
  <c r="T78" i="20"/>
  <c r="S78" i="20"/>
  <c r="R78" i="20"/>
  <c r="Q78" i="20"/>
  <c r="P78" i="20"/>
  <c r="O78" i="20"/>
  <c r="N78" i="20"/>
  <c r="M78" i="20"/>
  <c r="L78" i="20"/>
  <c r="K78" i="20"/>
  <c r="J78" i="20"/>
  <c r="I78" i="20"/>
  <c r="H78" i="20"/>
  <c r="G78" i="20"/>
  <c r="W77" i="20"/>
  <c r="V77" i="20"/>
  <c r="U77" i="20"/>
  <c r="T77" i="20"/>
  <c r="S77" i="20"/>
  <c r="R77" i="20"/>
  <c r="Q77" i="20"/>
  <c r="P77" i="20"/>
  <c r="O77" i="20"/>
  <c r="N77" i="20"/>
  <c r="M77" i="20"/>
  <c r="L77" i="20"/>
  <c r="K77" i="20"/>
  <c r="J77" i="20"/>
  <c r="I77" i="20"/>
  <c r="H77" i="20"/>
  <c r="G77" i="20"/>
  <c r="X75" i="20"/>
  <c r="X74" i="20" s="1"/>
  <c r="W75" i="20"/>
  <c r="J75" i="20"/>
  <c r="J74" i="20" s="1"/>
  <c r="W74" i="20"/>
  <c r="V74" i="20"/>
  <c r="U74" i="20"/>
  <c r="T74" i="20"/>
  <c r="S74" i="20"/>
  <c r="R74" i="20"/>
  <c r="Q74" i="20"/>
  <c r="P74" i="20"/>
  <c r="O74" i="20"/>
  <c r="N74" i="20"/>
  <c r="M74" i="20"/>
  <c r="L74" i="20"/>
  <c r="K74" i="20"/>
  <c r="I74" i="20"/>
  <c r="H74" i="20"/>
  <c r="G74" i="20"/>
  <c r="X73" i="20"/>
  <c r="X72" i="20" s="1"/>
  <c r="W73" i="20"/>
  <c r="J73" i="20"/>
  <c r="J72" i="20" s="1"/>
  <c r="W72" i="20"/>
  <c r="V72" i="20"/>
  <c r="U72" i="20"/>
  <c r="T72" i="20"/>
  <c r="S72" i="20"/>
  <c r="R72" i="20"/>
  <c r="Q72" i="20"/>
  <c r="P72" i="20"/>
  <c r="O72" i="20"/>
  <c r="N72" i="20"/>
  <c r="M72" i="20"/>
  <c r="L72" i="20"/>
  <c r="K72" i="20"/>
  <c r="I72" i="20"/>
  <c r="H72" i="20"/>
  <c r="G72" i="20"/>
  <c r="W71" i="20"/>
  <c r="W70" i="20" s="1"/>
  <c r="J71" i="20"/>
  <c r="X71" i="20" s="1"/>
  <c r="X70" i="20" s="1"/>
  <c r="V70" i="20"/>
  <c r="U70" i="20"/>
  <c r="T70" i="20"/>
  <c r="S70" i="20"/>
  <c r="R70" i="20"/>
  <c r="Q70" i="20"/>
  <c r="P70" i="20"/>
  <c r="O70" i="20"/>
  <c r="N70" i="20"/>
  <c r="M70" i="20"/>
  <c r="L70" i="20"/>
  <c r="K70" i="20"/>
  <c r="I70" i="20"/>
  <c r="H70" i="20"/>
  <c r="G70" i="20"/>
  <c r="J68" i="20"/>
  <c r="J67" i="20" s="1"/>
  <c r="W67" i="20"/>
  <c r="V67" i="20"/>
  <c r="U67" i="20"/>
  <c r="T67" i="20"/>
  <c r="S67" i="20"/>
  <c r="R67" i="20"/>
  <c r="Q67" i="20"/>
  <c r="P67" i="20"/>
  <c r="O67" i="20"/>
  <c r="N67" i="20"/>
  <c r="L67" i="20"/>
  <c r="K67" i="20"/>
  <c r="I67" i="20"/>
  <c r="H67" i="20"/>
  <c r="G67" i="20"/>
  <c r="I65" i="20"/>
  <c r="J65" i="20" s="1"/>
  <c r="W64" i="20"/>
  <c r="V64" i="20"/>
  <c r="U64" i="20"/>
  <c r="T64" i="20"/>
  <c r="S64" i="20"/>
  <c r="R64" i="20"/>
  <c r="Q64" i="20"/>
  <c r="P64" i="20"/>
  <c r="O64" i="20"/>
  <c r="N64" i="20"/>
  <c r="L64" i="20"/>
  <c r="K64" i="20"/>
  <c r="H64" i="20"/>
  <c r="G64" i="20"/>
  <c r="J62" i="20"/>
  <c r="X62" i="20" s="1"/>
  <c r="X60" i="20"/>
  <c r="X59" i="20" s="1"/>
  <c r="W60" i="20"/>
  <c r="J60" i="20"/>
  <c r="J59" i="20" s="1"/>
  <c r="W59" i="20"/>
  <c r="V59" i="20"/>
  <c r="U59" i="20"/>
  <c r="T59" i="20"/>
  <c r="S59" i="20"/>
  <c r="R59" i="20"/>
  <c r="Q59" i="20"/>
  <c r="P59" i="20"/>
  <c r="O59" i="20"/>
  <c r="N59" i="20"/>
  <c r="M59" i="20"/>
  <c r="L59" i="20"/>
  <c r="K59" i="20"/>
  <c r="I59" i="20"/>
  <c r="H59" i="20"/>
  <c r="G59" i="20"/>
  <c r="X56" i="20"/>
  <c r="X55" i="20" s="1"/>
  <c r="W56" i="20"/>
  <c r="J56" i="20"/>
  <c r="J55" i="20" s="1"/>
  <c r="W55" i="20"/>
  <c r="V55" i="20"/>
  <c r="U55" i="20"/>
  <c r="T55" i="20"/>
  <c r="S55" i="20"/>
  <c r="R55" i="20"/>
  <c r="Q55" i="20"/>
  <c r="P55" i="20"/>
  <c r="O55" i="20"/>
  <c r="N55" i="20"/>
  <c r="M55" i="20"/>
  <c r="L55" i="20"/>
  <c r="K55" i="20"/>
  <c r="I55" i="20"/>
  <c r="H55" i="20"/>
  <c r="G55" i="20"/>
  <c r="J53" i="20"/>
  <c r="X53" i="20" s="1"/>
  <c r="W51" i="20"/>
  <c r="X51" i="20" s="1"/>
  <c r="X50" i="20" s="1"/>
  <c r="J51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G50" i="20"/>
  <c r="W48" i="20"/>
  <c r="J48" i="20"/>
  <c r="X48" i="20" s="1"/>
  <c r="X47" i="20" s="1"/>
  <c r="W47" i="20"/>
  <c r="V47" i="20"/>
  <c r="U47" i="20"/>
  <c r="T47" i="20"/>
  <c r="S47" i="20"/>
  <c r="R47" i="20"/>
  <c r="Q47" i="20"/>
  <c r="P47" i="20"/>
  <c r="O47" i="20"/>
  <c r="N47" i="20"/>
  <c r="M47" i="20"/>
  <c r="L47" i="20"/>
  <c r="K47" i="20"/>
  <c r="I47" i="20"/>
  <c r="H47" i="20"/>
  <c r="G47" i="20"/>
  <c r="W45" i="20"/>
  <c r="W44" i="20" s="1"/>
  <c r="J45" i="20"/>
  <c r="X45" i="20" s="1"/>
  <c r="X44" i="20" s="1"/>
  <c r="V44" i="20"/>
  <c r="U44" i="20"/>
  <c r="T44" i="20"/>
  <c r="S44" i="20"/>
  <c r="R44" i="20"/>
  <c r="Q44" i="20"/>
  <c r="P44" i="20"/>
  <c r="O44" i="20"/>
  <c r="N44" i="20"/>
  <c r="M44" i="20"/>
  <c r="L44" i="20"/>
  <c r="K44" i="20"/>
  <c r="I44" i="20"/>
  <c r="H44" i="20"/>
  <c r="G44" i="20"/>
  <c r="W42" i="20"/>
  <c r="W41" i="20" s="1"/>
  <c r="J42" i="20"/>
  <c r="J41" i="20" s="1"/>
  <c r="V41" i="20"/>
  <c r="U41" i="20"/>
  <c r="T41" i="20"/>
  <c r="S41" i="20"/>
  <c r="R41" i="20"/>
  <c r="Q41" i="20"/>
  <c r="P41" i="20"/>
  <c r="O41" i="20"/>
  <c r="N41" i="20"/>
  <c r="M41" i="20"/>
  <c r="L41" i="20"/>
  <c r="K41" i="20"/>
  <c r="I41" i="20"/>
  <c r="H41" i="20"/>
  <c r="G41" i="20"/>
  <c r="X39" i="20"/>
  <c r="X38" i="20" s="1"/>
  <c r="W39" i="20"/>
  <c r="J39" i="20"/>
  <c r="J38" i="20" s="1"/>
  <c r="W38" i="20"/>
  <c r="V38" i="20"/>
  <c r="V34" i="20" s="1"/>
  <c r="U38" i="20"/>
  <c r="T38" i="20"/>
  <c r="S38" i="20"/>
  <c r="R38" i="20"/>
  <c r="Q38" i="20"/>
  <c r="P38" i="20"/>
  <c r="O38" i="20"/>
  <c r="O34" i="20" s="1"/>
  <c r="M38" i="20"/>
  <c r="L38" i="20"/>
  <c r="K38" i="20"/>
  <c r="I38" i="20"/>
  <c r="H38" i="20"/>
  <c r="G38" i="20"/>
  <c r="G34" i="20" s="1"/>
  <c r="X36" i="20"/>
  <c r="X35" i="20" s="1"/>
  <c r="W36" i="20"/>
  <c r="J36" i="20"/>
  <c r="J35" i="20" s="1"/>
  <c r="W35" i="20"/>
  <c r="V35" i="20"/>
  <c r="U35" i="20"/>
  <c r="T35" i="20"/>
  <c r="T34" i="20" s="1"/>
  <c r="S35" i="20"/>
  <c r="S34" i="20" s="1"/>
  <c r="R35" i="20"/>
  <c r="Q35" i="20"/>
  <c r="Q34" i="20" s="1"/>
  <c r="P35" i="20"/>
  <c r="P34" i="20" s="1"/>
  <c r="O35" i="20"/>
  <c r="N35" i="20"/>
  <c r="M35" i="20"/>
  <c r="L35" i="20"/>
  <c r="L34" i="20" s="1"/>
  <c r="K35" i="20"/>
  <c r="K34" i="20" s="1"/>
  <c r="I35" i="20"/>
  <c r="H35" i="20"/>
  <c r="H34" i="20" s="1"/>
  <c r="G35" i="20"/>
  <c r="U34" i="20"/>
  <c r="R34" i="20"/>
  <c r="M34" i="20"/>
  <c r="W32" i="20"/>
  <c r="X32" i="20" s="1"/>
  <c r="J32" i="20"/>
  <c r="W29" i="20"/>
  <c r="W28" i="20" s="1"/>
  <c r="J29" i="20"/>
  <c r="V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G28" i="20"/>
  <c r="W26" i="20"/>
  <c r="X26" i="20" s="1"/>
  <c r="X25" i="20" s="1"/>
  <c r="J26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G25" i="20"/>
  <c r="X23" i="20"/>
  <c r="X22" i="20" s="1"/>
  <c r="W23" i="20"/>
  <c r="J23" i="20"/>
  <c r="J22" i="20" s="1"/>
  <c r="W22" i="20"/>
  <c r="V22" i="20"/>
  <c r="U22" i="20"/>
  <c r="T22" i="20"/>
  <c r="S22" i="20"/>
  <c r="R22" i="20"/>
  <c r="Q22" i="20"/>
  <c r="P22" i="20"/>
  <c r="O22" i="20"/>
  <c r="M22" i="20"/>
  <c r="L22" i="20"/>
  <c r="K22" i="20"/>
  <c r="I22" i="20"/>
  <c r="H22" i="20"/>
  <c r="G22" i="20"/>
  <c r="X20" i="20"/>
  <c r="W20" i="20"/>
  <c r="J20" i="20"/>
  <c r="X17" i="20"/>
  <c r="X16" i="20" s="1"/>
  <c r="W17" i="20"/>
  <c r="J17" i="20"/>
  <c r="J16" i="20" s="1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I16" i="20"/>
  <c r="H16" i="20"/>
  <c r="G16" i="20"/>
  <c r="W14" i="20"/>
  <c r="W13" i="20" s="1"/>
  <c r="J14" i="20"/>
  <c r="J13" i="20" s="1"/>
  <c r="V13" i="20"/>
  <c r="U13" i="20"/>
  <c r="T13" i="20"/>
  <c r="T9" i="20" s="1"/>
  <c r="S13" i="20"/>
  <c r="S9" i="20" s="1"/>
  <c r="R13" i="20"/>
  <c r="Q13" i="20"/>
  <c r="P13" i="20"/>
  <c r="O13" i="20"/>
  <c r="M13" i="20"/>
  <c r="L13" i="20"/>
  <c r="L9" i="20" s="1"/>
  <c r="K13" i="20"/>
  <c r="K9" i="20" s="1"/>
  <c r="I13" i="20"/>
  <c r="H13" i="20"/>
  <c r="G13" i="20"/>
  <c r="W11" i="20"/>
  <c r="W10" i="20" s="1"/>
  <c r="J11" i="20"/>
  <c r="V10" i="20"/>
  <c r="V9" i="20" s="1"/>
  <c r="U10" i="20"/>
  <c r="U9" i="20" s="1"/>
  <c r="U8" i="20" s="1"/>
  <c r="T10" i="20"/>
  <c r="S10" i="20"/>
  <c r="R10" i="20"/>
  <c r="Q10" i="20"/>
  <c r="Q9" i="20" s="1"/>
  <c r="P10" i="20"/>
  <c r="P9" i="20" s="1"/>
  <c r="P8" i="20" s="1"/>
  <c r="O10" i="20"/>
  <c r="M10" i="20"/>
  <c r="M9" i="20" s="1"/>
  <c r="M8" i="20" s="1"/>
  <c r="L10" i="20"/>
  <c r="K10" i="20"/>
  <c r="I10" i="20"/>
  <c r="I9" i="20" s="1"/>
  <c r="H10" i="20"/>
  <c r="H9" i="20" s="1"/>
  <c r="G10" i="20"/>
  <c r="R9" i="20"/>
  <c r="R8" i="20" s="1"/>
  <c r="O9" i="20"/>
  <c r="G9" i="20"/>
  <c r="J9" i="21" l="1"/>
  <c r="J8" i="21" s="1"/>
  <c r="X34" i="21"/>
  <c r="X8" i="21" s="1"/>
  <c r="N9" i="20"/>
  <c r="N8" i="20" s="1"/>
  <c r="X14" i="20"/>
  <c r="X13" i="20" s="1"/>
  <c r="X9" i="20" s="1"/>
  <c r="W9" i="20"/>
  <c r="X11" i="20"/>
  <c r="X10" i="20" s="1"/>
  <c r="X65" i="20"/>
  <c r="X64" i="20" s="1"/>
  <c r="J64" i="20"/>
  <c r="X78" i="20"/>
  <c r="X77" i="20"/>
  <c r="S8" i="20"/>
  <c r="G8" i="20"/>
  <c r="L8" i="20"/>
  <c r="T8" i="20"/>
  <c r="O8" i="20"/>
  <c r="V8" i="20"/>
  <c r="H8" i="20"/>
  <c r="I34" i="20"/>
  <c r="I8" i="20" s="1"/>
  <c r="Q8" i="20"/>
  <c r="W34" i="20"/>
  <c r="W8" i="20" s="1"/>
  <c r="K8" i="20"/>
  <c r="W50" i="20"/>
  <c r="X29" i="20"/>
  <c r="X28" i="20" s="1"/>
  <c r="J44" i="20"/>
  <c r="J34" i="20" s="1"/>
  <c r="X68" i="20"/>
  <c r="X67" i="20" s="1"/>
  <c r="J10" i="20"/>
  <c r="J9" i="20" s="1"/>
  <c r="X42" i="20"/>
  <c r="X41" i="20" s="1"/>
  <c r="X34" i="20" s="1"/>
  <c r="I64" i="20"/>
  <c r="J70" i="20"/>
  <c r="J47" i="20"/>
  <c r="N25" i="19"/>
  <c r="X79" i="19"/>
  <c r="X78" i="19" s="1"/>
  <c r="W79" i="19"/>
  <c r="W77" i="19" s="1"/>
  <c r="J79" i="19"/>
  <c r="J78" i="19" s="1"/>
  <c r="W78" i="19"/>
  <c r="V78" i="19"/>
  <c r="U78" i="19"/>
  <c r="T78" i="19"/>
  <c r="S78" i="19"/>
  <c r="R78" i="19"/>
  <c r="Q78" i="19"/>
  <c r="P78" i="19"/>
  <c r="O78" i="19"/>
  <c r="N78" i="19"/>
  <c r="M78" i="19"/>
  <c r="L78" i="19"/>
  <c r="K78" i="19"/>
  <c r="I78" i="19"/>
  <c r="H78" i="19"/>
  <c r="G78" i="19"/>
  <c r="X77" i="19"/>
  <c r="V77" i="19"/>
  <c r="U77" i="19"/>
  <c r="T77" i="19"/>
  <c r="S77" i="19"/>
  <c r="R77" i="19"/>
  <c r="Q77" i="19"/>
  <c r="P77" i="19"/>
  <c r="O77" i="19"/>
  <c r="N77" i="19"/>
  <c r="M77" i="19"/>
  <c r="L77" i="19"/>
  <c r="K77" i="19"/>
  <c r="I77" i="19"/>
  <c r="H77" i="19"/>
  <c r="G77" i="19"/>
  <c r="W75" i="19"/>
  <c r="W74" i="19" s="1"/>
  <c r="J75" i="19"/>
  <c r="V74" i="19"/>
  <c r="U74" i="19"/>
  <c r="T74" i="19"/>
  <c r="S74" i="19"/>
  <c r="R74" i="19"/>
  <c r="Q74" i="19"/>
  <c r="P74" i="19"/>
  <c r="O74" i="19"/>
  <c r="N74" i="19"/>
  <c r="M74" i="19"/>
  <c r="L74" i="19"/>
  <c r="K74" i="19"/>
  <c r="J74" i="19"/>
  <c r="I74" i="19"/>
  <c r="H74" i="19"/>
  <c r="G74" i="19"/>
  <c r="W73" i="19"/>
  <c r="X73" i="19" s="1"/>
  <c r="X72" i="19" s="1"/>
  <c r="J73" i="19"/>
  <c r="V72" i="19"/>
  <c r="U72" i="19"/>
  <c r="T72" i="19"/>
  <c r="S72" i="19"/>
  <c r="R72" i="19"/>
  <c r="Q72" i="19"/>
  <c r="P72" i="19"/>
  <c r="O72" i="19"/>
  <c r="N72" i="19"/>
  <c r="M72" i="19"/>
  <c r="L72" i="19"/>
  <c r="K72" i="19"/>
  <c r="J72" i="19"/>
  <c r="I72" i="19"/>
  <c r="H72" i="19"/>
  <c r="G72" i="19"/>
  <c r="W71" i="19"/>
  <c r="X71" i="19" s="1"/>
  <c r="X70" i="19" s="1"/>
  <c r="J71" i="19"/>
  <c r="W70" i="19"/>
  <c r="V70" i="19"/>
  <c r="U70" i="19"/>
  <c r="T70" i="19"/>
  <c r="S70" i="19"/>
  <c r="R70" i="19"/>
  <c r="Q70" i="19"/>
  <c r="P70" i="19"/>
  <c r="O70" i="19"/>
  <c r="N70" i="19"/>
  <c r="M70" i="19"/>
  <c r="L70" i="19"/>
  <c r="K70" i="19"/>
  <c r="J70" i="19"/>
  <c r="I70" i="19"/>
  <c r="H70" i="19"/>
  <c r="G70" i="19"/>
  <c r="J68" i="19"/>
  <c r="X68" i="19" s="1"/>
  <c r="X67" i="19" s="1"/>
  <c r="W67" i="19"/>
  <c r="V67" i="19"/>
  <c r="U67" i="19"/>
  <c r="T67" i="19"/>
  <c r="S67" i="19"/>
  <c r="R67" i="19"/>
  <c r="Q67" i="19"/>
  <c r="P67" i="19"/>
  <c r="O67" i="19"/>
  <c r="N67" i="19"/>
  <c r="L67" i="19"/>
  <c r="K67" i="19"/>
  <c r="J67" i="19"/>
  <c r="I67" i="19"/>
  <c r="H67" i="19"/>
  <c r="G67" i="19"/>
  <c r="J65" i="19"/>
  <c r="X65" i="19" s="1"/>
  <c r="X64" i="19" s="1"/>
  <c r="I65" i="19"/>
  <c r="W64" i="19"/>
  <c r="V64" i="19"/>
  <c r="U64" i="19"/>
  <c r="T64" i="19"/>
  <c r="S64" i="19"/>
  <c r="R64" i="19"/>
  <c r="Q64" i="19"/>
  <c r="P64" i="19"/>
  <c r="O64" i="19"/>
  <c r="N64" i="19"/>
  <c r="L64" i="19"/>
  <c r="K64" i="19"/>
  <c r="I64" i="19"/>
  <c r="H64" i="19"/>
  <c r="G64" i="19"/>
  <c r="X62" i="19"/>
  <c r="J62" i="19"/>
  <c r="W60" i="19"/>
  <c r="W59" i="19" s="1"/>
  <c r="J60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H59" i="19"/>
  <c r="G59" i="19"/>
  <c r="W56" i="19"/>
  <c r="X56" i="19" s="1"/>
  <c r="X55" i="19" s="1"/>
  <c r="J56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H55" i="19"/>
  <c r="G55" i="19"/>
  <c r="J53" i="19"/>
  <c r="X53" i="19" s="1"/>
  <c r="W51" i="19"/>
  <c r="W50" i="19" s="1"/>
  <c r="J51" i="19"/>
  <c r="X51" i="19" s="1"/>
  <c r="X50" i="19" s="1"/>
  <c r="V50" i="19"/>
  <c r="U50" i="19"/>
  <c r="T50" i="19"/>
  <c r="S50" i="19"/>
  <c r="R50" i="19"/>
  <c r="Q50" i="19"/>
  <c r="Q34" i="19" s="1"/>
  <c r="P50" i="19"/>
  <c r="O50" i="19"/>
  <c r="N50" i="19"/>
  <c r="M50" i="19"/>
  <c r="L50" i="19"/>
  <c r="K50" i="19"/>
  <c r="I50" i="19"/>
  <c r="I34" i="19" s="1"/>
  <c r="H50" i="19"/>
  <c r="G50" i="19"/>
  <c r="X48" i="19"/>
  <c r="X47" i="19" s="1"/>
  <c r="W48" i="19"/>
  <c r="J48" i="19"/>
  <c r="J47" i="19" s="1"/>
  <c r="W47" i="19"/>
  <c r="V47" i="19"/>
  <c r="U47" i="19"/>
  <c r="T47" i="19"/>
  <c r="S47" i="19"/>
  <c r="R47" i="19"/>
  <c r="Q47" i="19"/>
  <c r="P47" i="19"/>
  <c r="O47" i="19"/>
  <c r="N47" i="19"/>
  <c r="M47" i="19"/>
  <c r="L47" i="19"/>
  <c r="K47" i="19"/>
  <c r="I47" i="19"/>
  <c r="H47" i="19"/>
  <c r="G47" i="19"/>
  <c r="X45" i="19"/>
  <c r="X44" i="19" s="1"/>
  <c r="W45" i="19"/>
  <c r="J45" i="19"/>
  <c r="J44" i="19" s="1"/>
  <c r="W44" i="19"/>
  <c r="V44" i="19"/>
  <c r="U44" i="19"/>
  <c r="T44" i="19"/>
  <c r="S44" i="19"/>
  <c r="R44" i="19"/>
  <c r="Q44" i="19"/>
  <c r="P44" i="19"/>
  <c r="O44" i="19"/>
  <c r="N44" i="19"/>
  <c r="M44" i="19"/>
  <c r="L44" i="19"/>
  <c r="K44" i="19"/>
  <c r="I44" i="19"/>
  <c r="H44" i="19"/>
  <c r="G44" i="19"/>
  <c r="X42" i="19"/>
  <c r="W42" i="19"/>
  <c r="J42" i="19"/>
  <c r="J41" i="19" s="1"/>
  <c r="X41" i="19"/>
  <c r="W41" i="19"/>
  <c r="V41" i="19"/>
  <c r="U41" i="19"/>
  <c r="T41" i="19"/>
  <c r="S41" i="19"/>
  <c r="R41" i="19"/>
  <c r="Q41" i="19"/>
  <c r="P41" i="19"/>
  <c r="O41" i="19"/>
  <c r="N41" i="19"/>
  <c r="M41" i="19"/>
  <c r="L41" i="19"/>
  <c r="K41" i="19"/>
  <c r="I41" i="19"/>
  <c r="H41" i="19"/>
  <c r="G41" i="19"/>
  <c r="W39" i="19"/>
  <c r="W38" i="19" s="1"/>
  <c r="J39" i="19"/>
  <c r="V38" i="19"/>
  <c r="U38" i="19"/>
  <c r="T38" i="19"/>
  <c r="S38" i="19"/>
  <c r="R38" i="19"/>
  <c r="Q38" i="19"/>
  <c r="P38" i="19"/>
  <c r="O38" i="19"/>
  <c r="N38" i="19"/>
  <c r="M38" i="19"/>
  <c r="L38" i="19"/>
  <c r="K38" i="19"/>
  <c r="J38" i="19"/>
  <c r="I38" i="19"/>
  <c r="H38" i="19"/>
  <c r="G38" i="19"/>
  <c r="W36" i="19"/>
  <c r="X36" i="19" s="1"/>
  <c r="X35" i="19" s="1"/>
  <c r="J36" i="19"/>
  <c r="V35" i="19"/>
  <c r="V34" i="19" s="1"/>
  <c r="U35" i="19"/>
  <c r="U34" i="19" s="1"/>
  <c r="T35" i="19"/>
  <c r="S35" i="19"/>
  <c r="S34" i="19" s="1"/>
  <c r="R35" i="19"/>
  <c r="R34" i="19" s="1"/>
  <c r="Q35" i="19"/>
  <c r="P35" i="19"/>
  <c r="P34" i="19" s="1"/>
  <c r="O35" i="19"/>
  <c r="O34" i="19" s="1"/>
  <c r="N35" i="19"/>
  <c r="N34" i="19" s="1"/>
  <c r="M35" i="19"/>
  <c r="M34" i="19" s="1"/>
  <c r="L35" i="19"/>
  <c r="K35" i="19"/>
  <c r="K34" i="19" s="1"/>
  <c r="J35" i="19"/>
  <c r="I35" i="19"/>
  <c r="H35" i="19"/>
  <c r="H34" i="19" s="1"/>
  <c r="G35" i="19"/>
  <c r="G34" i="19" s="1"/>
  <c r="T34" i="19"/>
  <c r="L34" i="19"/>
  <c r="W32" i="19"/>
  <c r="J32" i="19"/>
  <c r="X32" i="19" s="1"/>
  <c r="W29" i="19"/>
  <c r="J29" i="19"/>
  <c r="X29" i="19" s="1"/>
  <c r="X28" i="19" s="1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I28" i="19"/>
  <c r="H28" i="19"/>
  <c r="G28" i="19"/>
  <c r="W26" i="19"/>
  <c r="W25" i="19" s="1"/>
  <c r="J26" i="19"/>
  <c r="X26" i="19" s="1"/>
  <c r="X25" i="19" s="1"/>
  <c r="V25" i="19"/>
  <c r="U25" i="19"/>
  <c r="T25" i="19"/>
  <c r="S25" i="19"/>
  <c r="R25" i="19"/>
  <c r="Q25" i="19"/>
  <c r="P25" i="19"/>
  <c r="O25" i="19"/>
  <c r="M25" i="19"/>
  <c r="L25" i="19"/>
  <c r="K25" i="19"/>
  <c r="I25" i="19"/>
  <c r="G25" i="19"/>
  <c r="W23" i="19"/>
  <c r="W22" i="19" s="1"/>
  <c r="J23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W20" i="19"/>
  <c r="X20" i="19" s="1"/>
  <c r="J20" i="19"/>
  <c r="W17" i="19"/>
  <c r="W16" i="19" s="1"/>
  <c r="J17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W14" i="19"/>
  <c r="X14" i="19" s="1"/>
  <c r="X13" i="19" s="1"/>
  <c r="J14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W11" i="19"/>
  <c r="X11" i="19" s="1"/>
  <c r="X10" i="19" s="1"/>
  <c r="J11" i="19"/>
  <c r="W10" i="19"/>
  <c r="V10" i="19"/>
  <c r="U10" i="19"/>
  <c r="U9" i="19" s="1"/>
  <c r="U8" i="19" s="1"/>
  <c r="T10" i="19"/>
  <c r="T9" i="19" s="1"/>
  <c r="T8" i="19" s="1"/>
  <c r="S10" i="19"/>
  <c r="S9" i="19" s="1"/>
  <c r="S8" i="19" s="1"/>
  <c r="R10" i="19"/>
  <c r="R9" i="19" s="1"/>
  <c r="R8" i="19" s="1"/>
  <c r="Q10" i="19"/>
  <c r="P10" i="19"/>
  <c r="P9" i="19" s="1"/>
  <c r="O10" i="19"/>
  <c r="O9" i="19" s="1"/>
  <c r="N10" i="19"/>
  <c r="M10" i="19"/>
  <c r="M9" i="19" s="1"/>
  <c r="M8" i="19" s="1"/>
  <c r="L10" i="19"/>
  <c r="L9" i="19" s="1"/>
  <c r="L8" i="19" s="1"/>
  <c r="K10" i="19"/>
  <c r="K9" i="19" s="1"/>
  <c r="K8" i="19" s="1"/>
  <c r="J10" i="19"/>
  <c r="I10" i="19"/>
  <c r="H10" i="19"/>
  <c r="H9" i="19" s="1"/>
  <c r="G10" i="19"/>
  <c r="G9" i="19" s="1"/>
  <c r="V9" i="19"/>
  <c r="Q9" i="19"/>
  <c r="Q8" i="19" s="1"/>
  <c r="N9" i="19"/>
  <c r="N8" i="19" s="1"/>
  <c r="I9" i="19"/>
  <c r="I8" i="19" s="1"/>
  <c r="X79" i="17"/>
  <c r="X78" i="17" s="1"/>
  <c r="W79" i="17"/>
  <c r="W78" i="17" s="1"/>
  <c r="J79" i="17"/>
  <c r="J78" i="17" s="1"/>
  <c r="V78" i="17"/>
  <c r="U78" i="17"/>
  <c r="T78" i="17"/>
  <c r="S78" i="17"/>
  <c r="R78" i="17"/>
  <c r="Q78" i="17"/>
  <c r="P78" i="17"/>
  <c r="O78" i="17"/>
  <c r="N78" i="17"/>
  <c r="M78" i="17"/>
  <c r="L78" i="17"/>
  <c r="K78" i="17"/>
  <c r="I78" i="17"/>
  <c r="H78" i="17"/>
  <c r="G78" i="17"/>
  <c r="V77" i="17"/>
  <c r="U77" i="17"/>
  <c r="T77" i="17"/>
  <c r="S77" i="17"/>
  <c r="R77" i="17"/>
  <c r="Q77" i="17"/>
  <c r="P77" i="17"/>
  <c r="O77" i="17"/>
  <c r="N77" i="17"/>
  <c r="M77" i="17"/>
  <c r="L77" i="17"/>
  <c r="K77" i="17"/>
  <c r="I77" i="17"/>
  <c r="H77" i="17"/>
  <c r="G77" i="17"/>
  <c r="W75" i="17"/>
  <c r="W74" i="17" s="1"/>
  <c r="J75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J74" i="17"/>
  <c r="I74" i="17"/>
  <c r="H74" i="17"/>
  <c r="G74" i="17"/>
  <c r="W73" i="17"/>
  <c r="J73" i="17"/>
  <c r="X73" i="17" s="1"/>
  <c r="X72" i="17" s="1"/>
  <c r="W72" i="17"/>
  <c r="V72" i="17"/>
  <c r="U72" i="17"/>
  <c r="T72" i="17"/>
  <c r="S72" i="17"/>
  <c r="R72" i="17"/>
  <c r="Q72" i="17"/>
  <c r="P72" i="17"/>
  <c r="O72" i="17"/>
  <c r="N72" i="17"/>
  <c r="M72" i="17"/>
  <c r="L72" i="17"/>
  <c r="K72" i="17"/>
  <c r="J72" i="17"/>
  <c r="I72" i="17"/>
  <c r="H72" i="17"/>
  <c r="G72" i="17"/>
  <c r="W71" i="17"/>
  <c r="W70" i="17" s="1"/>
  <c r="J71" i="17"/>
  <c r="X71" i="17" s="1"/>
  <c r="X70" i="17" s="1"/>
  <c r="V70" i="17"/>
  <c r="U70" i="17"/>
  <c r="T70" i="17"/>
  <c r="S70" i="17"/>
  <c r="R70" i="17"/>
  <c r="Q70" i="17"/>
  <c r="P70" i="17"/>
  <c r="O70" i="17"/>
  <c r="N70" i="17"/>
  <c r="M70" i="17"/>
  <c r="L70" i="17"/>
  <c r="K70" i="17"/>
  <c r="J70" i="17"/>
  <c r="I70" i="17"/>
  <c r="H70" i="17"/>
  <c r="G70" i="17"/>
  <c r="J68" i="17"/>
  <c r="J67" i="17" s="1"/>
  <c r="W67" i="17"/>
  <c r="V67" i="17"/>
  <c r="U67" i="17"/>
  <c r="T67" i="17"/>
  <c r="S67" i="17"/>
  <c r="R67" i="17"/>
  <c r="Q67" i="17"/>
  <c r="P67" i="17"/>
  <c r="O67" i="17"/>
  <c r="N67" i="17"/>
  <c r="L67" i="17"/>
  <c r="K67" i="17"/>
  <c r="I67" i="17"/>
  <c r="H67" i="17"/>
  <c r="G67" i="17"/>
  <c r="J65" i="17"/>
  <c r="X65" i="17" s="1"/>
  <c r="X64" i="17" s="1"/>
  <c r="I65" i="17"/>
  <c r="W64" i="17"/>
  <c r="V64" i="17"/>
  <c r="U64" i="17"/>
  <c r="T64" i="17"/>
  <c r="S64" i="17"/>
  <c r="R64" i="17"/>
  <c r="Q64" i="17"/>
  <c r="P64" i="17"/>
  <c r="O64" i="17"/>
  <c r="N64" i="17"/>
  <c r="L64" i="17"/>
  <c r="K64" i="17"/>
  <c r="I64" i="17"/>
  <c r="H64" i="17"/>
  <c r="G64" i="17"/>
  <c r="X62" i="17"/>
  <c r="J62" i="17"/>
  <c r="W60" i="17"/>
  <c r="W59" i="17" s="1"/>
  <c r="J60" i="17"/>
  <c r="V59" i="17"/>
  <c r="U59" i="17"/>
  <c r="T59" i="17"/>
  <c r="S59" i="17"/>
  <c r="R59" i="17"/>
  <c r="Q59" i="17"/>
  <c r="P59" i="17"/>
  <c r="O59" i="17"/>
  <c r="N59" i="17"/>
  <c r="M59" i="17"/>
  <c r="L59" i="17"/>
  <c r="K59" i="17"/>
  <c r="J59" i="17"/>
  <c r="I59" i="17"/>
  <c r="H59" i="17"/>
  <c r="G59" i="17"/>
  <c r="W56" i="17"/>
  <c r="J56" i="17"/>
  <c r="X56" i="17" s="1"/>
  <c r="X55" i="17" s="1"/>
  <c r="W55" i="17"/>
  <c r="V55" i="17"/>
  <c r="U55" i="17"/>
  <c r="T55" i="17"/>
  <c r="S55" i="17"/>
  <c r="R55" i="17"/>
  <c r="Q55" i="17"/>
  <c r="P55" i="17"/>
  <c r="O55" i="17"/>
  <c r="N55" i="17"/>
  <c r="M55" i="17"/>
  <c r="L55" i="17"/>
  <c r="K55" i="17"/>
  <c r="J55" i="17"/>
  <c r="I55" i="17"/>
  <c r="H55" i="17"/>
  <c r="G55" i="17"/>
  <c r="J53" i="17"/>
  <c r="X53" i="17" s="1"/>
  <c r="W51" i="17"/>
  <c r="J51" i="17"/>
  <c r="X51" i="17" s="1"/>
  <c r="W50" i="17"/>
  <c r="V50" i="17"/>
  <c r="U50" i="17"/>
  <c r="T50" i="17"/>
  <c r="T34" i="17" s="1"/>
  <c r="S50" i="17"/>
  <c r="R50" i="17"/>
  <c r="Q50" i="17"/>
  <c r="P50" i="17"/>
  <c r="O50" i="17"/>
  <c r="N50" i="17"/>
  <c r="M50" i="17"/>
  <c r="L50" i="17"/>
  <c r="K50" i="17"/>
  <c r="I50" i="17"/>
  <c r="H50" i="17"/>
  <c r="G50" i="17"/>
  <c r="X48" i="17"/>
  <c r="X47" i="17" s="1"/>
  <c r="W48" i="17"/>
  <c r="W47" i="17" s="1"/>
  <c r="J48" i="17"/>
  <c r="J47" i="17" s="1"/>
  <c r="V47" i="17"/>
  <c r="U47" i="17"/>
  <c r="T47" i="17"/>
  <c r="S47" i="17"/>
  <c r="R47" i="17"/>
  <c r="Q47" i="17"/>
  <c r="P47" i="17"/>
  <c r="O47" i="17"/>
  <c r="N47" i="17"/>
  <c r="M47" i="17"/>
  <c r="L47" i="17"/>
  <c r="L34" i="17" s="1"/>
  <c r="K47" i="17"/>
  <c r="I47" i="17"/>
  <c r="H47" i="17"/>
  <c r="G47" i="17"/>
  <c r="W45" i="17"/>
  <c r="J45" i="17"/>
  <c r="X45" i="17" s="1"/>
  <c r="X44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I44" i="17"/>
  <c r="H44" i="17"/>
  <c r="G44" i="17"/>
  <c r="X42" i="17"/>
  <c r="X41" i="17" s="1"/>
  <c r="W42" i="17"/>
  <c r="W41" i="17" s="1"/>
  <c r="J42" i="17"/>
  <c r="V41" i="17"/>
  <c r="V34" i="17" s="1"/>
  <c r="U41" i="17"/>
  <c r="T41" i="17"/>
  <c r="S41" i="17"/>
  <c r="R41" i="17"/>
  <c r="Q41" i="17"/>
  <c r="P41" i="17"/>
  <c r="O41" i="17"/>
  <c r="N41" i="17"/>
  <c r="N34" i="17" s="1"/>
  <c r="M41" i="17"/>
  <c r="L41" i="17"/>
  <c r="K41" i="17"/>
  <c r="J41" i="17"/>
  <c r="I41" i="17"/>
  <c r="H41" i="17"/>
  <c r="G41" i="17"/>
  <c r="W39" i="17"/>
  <c r="W38" i="17" s="1"/>
  <c r="J39" i="17"/>
  <c r="V38" i="17"/>
  <c r="U38" i="17"/>
  <c r="T38" i="17"/>
  <c r="S38" i="17"/>
  <c r="S34" i="17" s="1"/>
  <c r="R38" i="17"/>
  <c r="R34" i="17" s="1"/>
  <c r="Q38" i="17"/>
  <c r="P38" i="17"/>
  <c r="O38" i="17"/>
  <c r="N38" i="17"/>
  <c r="M38" i="17"/>
  <c r="L38" i="17"/>
  <c r="K38" i="17"/>
  <c r="K34" i="17" s="1"/>
  <c r="J38" i="17"/>
  <c r="I38" i="17"/>
  <c r="H38" i="17"/>
  <c r="G38" i="17"/>
  <c r="W36" i="17"/>
  <c r="J36" i="17"/>
  <c r="X36" i="17" s="1"/>
  <c r="X35" i="17" s="1"/>
  <c r="W35" i="17"/>
  <c r="V35" i="17"/>
  <c r="U35" i="17"/>
  <c r="U34" i="17" s="1"/>
  <c r="T35" i="17"/>
  <c r="S35" i="17"/>
  <c r="R35" i="17"/>
  <c r="Q35" i="17"/>
  <c r="P35" i="17"/>
  <c r="P34" i="17" s="1"/>
  <c r="O35" i="17"/>
  <c r="O34" i="17" s="1"/>
  <c r="N35" i="17"/>
  <c r="M35" i="17"/>
  <c r="M34" i="17" s="1"/>
  <c r="L35" i="17"/>
  <c r="K35" i="17"/>
  <c r="J35" i="17"/>
  <c r="I35" i="17"/>
  <c r="H35" i="17"/>
  <c r="H34" i="17" s="1"/>
  <c r="G35" i="17"/>
  <c r="G34" i="17" s="1"/>
  <c r="Q34" i="17"/>
  <c r="I34" i="17"/>
  <c r="W32" i="17"/>
  <c r="J32" i="17"/>
  <c r="X32" i="17" s="1"/>
  <c r="W29" i="17"/>
  <c r="J29" i="17"/>
  <c r="X29" i="17" s="1"/>
  <c r="W28" i="17"/>
  <c r="V28" i="17"/>
  <c r="U28" i="17"/>
  <c r="T28" i="17"/>
  <c r="S28" i="17"/>
  <c r="R28" i="17"/>
  <c r="Q28" i="17"/>
  <c r="Q9" i="17" s="1"/>
  <c r="Q8" i="17" s="1"/>
  <c r="P28" i="17"/>
  <c r="O28" i="17"/>
  <c r="N28" i="17"/>
  <c r="M28" i="17"/>
  <c r="L28" i="17"/>
  <c r="K28" i="17"/>
  <c r="I28" i="17"/>
  <c r="I9" i="17" s="1"/>
  <c r="I8" i="17" s="1"/>
  <c r="H28" i="17"/>
  <c r="G28" i="17"/>
  <c r="W26" i="17"/>
  <c r="J26" i="17"/>
  <c r="X26" i="17" s="1"/>
  <c r="X25" i="17" s="1"/>
  <c r="W25" i="17"/>
  <c r="V25" i="17"/>
  <c r="U25" i="17"/>
  <c r="T25" i="17"/>
  <c r="S25" i="17"/>
  <c r="R25" i="17"/>
  <c r="Q25" i="17"/>
  <c r="P25" i="17"/>
  <c r="O25" i="17"/>
  <c r="N25" i="17"/>
  <c r="M25" i="17"/>
  <c r="L25" i="17"/>
  <c r="K25" i="17"/>
  <c r="I25" i="17"/>
  <c r="G25" i="17"/>
  <c r="W23" i="17"/>
  <c r="W22" i="17" s="1"/>
  <c r="J23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W20" i="17"/>
  <c r="J20" i="17"/>
  <c r="X20" i="17" s="1"/>
  <c r="W17" i="17"/>
  <c r="W16" i="17" s="1"/>
  <c r="J17" i="17"/>
  <c r="V16" i="17"/>
  <c r="U16" i="17"/>
  <c r="T16" i="17"/>
  <c r="S16" i="17"/>
  <c r="S9" i="17" s="1"/>
  <c r="S8" i="17" s="1"/>
  <c r="R16" i="17"/>
  <c r="Q16" i="17"/>
  <c r="P16" i="17"/>
  <c r="O16" i="17"/>
  <c r="N16" i="17"/>
  <c r="M16" i="17"/>
  <c r="L16" i="17"/>
  <c r="K16" i="17"/>
  <c r="K9" i="17" s="1"/>
  <c r="K8" i="17" s="1"/>
  <c r="J16" i="17"/>
  <c r="I16" i="17"/>
  <c r="H16" i="17"/>
  <c r="G16" i="17"/>
  <c r="W14" i="17"/>
  <c r="J14" i="17"/>
  <c r="X14" i="17" s="1"/>
  <c r="X13" i="17" s="1"/>
  <c r="W13" i="17"/>
  <c r="V13" i="17"/>
  <c r="U13" i="17"/>
  <c r="T13" i="17"/>
  <c r="S13" i="17"/>
  <c r="R13" i="17"/>
  <c r="Q13" i="17"/>
  <c r="P13" i="17"/>
  <c r="P9" i="17" s="1"/>
  <c r="P8" i="17" s="1"/>
  <c r="O13" i="17"/>
  <c r="O9" i="17" s="1"/>
  <c r="O8" i="17" s="1"/>
  <c r="N13" i="17"/>
  <c r="M13" i="17"/>
  <c r="L13" i="17"/>
  <c r="K13" i="17"/>
  <c r="J13" i="17"/>
  <c r="I13" i="17"/>
  <c r="H13" i="17"/>
  <c r="H9" i="17" s="1"/>
  <c r="H8" i="17" s="1"/>
  <c r="G13" i="17"/>
  <c r="G9" i="17" s="1"/>
  <c r="G8" i="17" s="1"/>
  <c r="W11" i="17"/>
  <c r="W10" i="17" s="1"/>
  <c r="W9" i="17" s="1"/>
  <c r="J11" i="17"/>
  <c r="X11" i="17" s="1"/>
  <c r="X10" i="17" s="1"/>
  <c r="V10" i="17"/>
  <c r="U10" i="17"/>
  <c r="U9" i="17" s="1"/>
  <c r="T10" i="17"/>
  <c r="T9" i="17" s="1"/>
  <c r="S10" i="17"/>
  <c r="R10" i="17"/>
  <c r="R9" i="17" s="1"/>
  <c r="Q10" i="17"/>
  <c r="P10" i="17"/>
  <c r="O10" i="17"/>
  <c r="N10" i="17"/>
  <c r="M10" i="17"/>
  <c r="M9" i="17" s="1"/>
  <c r="L10" i="17"/>
  <c r="L9" i="17" s="1"/>
  <c r="K10" i="17"/>
  <c r="J10" i="17"/>
  <c r="I10" i="17"/>
  <c r="H10" i="17"/>
  <c r="G10" i="17"/>
  <c r="V9" i="17"/>
  <c r="V8" i="17" s="1"/>
  <c r="N9" i="17"/>
  <c r="N8" i="17" s="1"/>
  <c r="N25" i="16"/>
  <c r="J8" i="20" l="1"/>
  <c r="X8" i="20"/>
  <c r="J34" i="19"/>
  <c r="V8" i="19"/>
  <c r="G8" i="19"/>
  <c r="O8" i="19"/>
  <c r="H8" i="19"/>
  <c r="P8" i="19"/>
  <c r="X39" i="19"/>
  <c r="X38" i="19" s="1"/>
  <c r="X60" i="19"/>
  <c r="X59" i="19" s="1"/>
  <c r="X75" i="19"/>
  <c r="X74" i="19" s="1"/>
  <c r="X34" i="19" s="1"/>
  <c r="W13" i="19"/>
  <c r="W9" i="19" s="1"/>
  <c r="W35" i="19"/>
  <c r="W55" i="19"/>
  <c r="W72" i="19"/>
  <c r="X17" i="19"/>
  <c r="X16" i="19" s="1"/>
  <c r="X9" i="19" s="1"/>
  <c r="X8" i="19" s="1"/>
  <c r="X23" i="19"/>
  <c r="X22" i="19" s="1"/>
  <c r="J28" i="19"/>
  <c r="J25" i="19"/>
  <c r="J9" i="19" s="1"/>
  <c r="J8" i="19" s="1"/>
  <c r="J50" i="19"/>
  <c r="J77" i="19"/>
  <c r="J64" i="19"/>
  <c r="W34" i="17"/>
  <c r="R8" i="17"/>
  <c r="X28" i="17"/>
  <c r="L8" i="17"/>
  <c r="X9" i="17"/>
  <c r="W8" i="17"/>
  <c r="T8" i="17"/>
  <c r="M8" i="17"/>
  <c r="U8" i="17"/>
  <c r="X50" i="17"/>
  <c r="X17" i="17"/>
  <c r="X16" i="17" s="1"/>
  <c r="J28" i="17"/>
  <c r="X39" i="17"/>
  <c r="X38" i="17" s="1"/>
  <c r="X34" i="17" s="1"/>
  <c r="X60" i="17"/>
  <c r="X59" i="17" s="1"/>
  <c r="X75" i="17"/>
  <c r="X74" i="17" s="1"/>
  <c r="J44" i="17"/>
  <c r="X68" i="17"/>
  <c r="X67" i="17" s="1"/>
  <c r="W77" i="17"/>
  <c r="X23" i="17"/>
  <c r="X22" i="17" s="1"/>
  <c r="X77" i="17"/>
  <c r="J25" i="17"/>
  <c r="J9" i="17" s="1"/>
  <c r="J50" i="17"/>
  <c r="J34" i="17" s="1"/>
  <c r="J77" i="17"/>
  <c r="J64" i="17"/>
  <c r="N50" i="16"/>
  <c r="L28" i="16"/>
  <c r="X79" i="16"/>
  <c r="X77" i="16" s="1"/>
  <c r="W79" i="16"/>
  <c r="J79" i="16"/>
  <c r="X78" i="16"/>
  <c r="W78" i="16"/>
  <c r="V78" i="16"/>
  <c r="U78" i="16"/>
  <c r="T78" i="16"/>
  <c r="S78" i="16"/>
  <c r="R78" i="16"/>
  <c r="Q78" i="16"/>
  <c r="P78" i="16"/>
  <c r="O78" i="16"/>
  <c r="N78" i="16"/>
  <c r="M78" i="16"/>
  <c r="L78" i="16"/>
  <c r="K78" i="16"/>
  <c r="J78" i="16"/>
  <c r="I78" i="16"/>
  <c r="H78" i="16"/>
  <c r="G78" i="16"/>
  <c r="W77" i="16"/>
  <c r="V77" i="16"/>
  <c r="U77" i="16"/>
  <c r="T77" i="16"/>
  <c r="S77" i="16"/>
  <c r="R77" i="16"/>
  <c r="Q77" i="16"/>
  <c r="P77" i="16"/>
  <c r="O77" i="16"/>
  <c r="N77" i="16"/>
  <c r="M77" i="16"/>
  <c r="L77" i="16"/>
  <c r="K77" i="16"/>
  <c r="J77" i="16"/>
  <c r="I77" i="16"/>
  <c r="H77" i="16"/>
  <c r="G77" i="16"/>
  <c r="W75" i="16"/>
  <c r="J75" i="16"/>
  <c r="X75" i="16" s="1"/>
  <c r="X74" i="16" s="1"/>
  <c r="W74" i="16"/>
  <c r="V74" i="16"/>
  <c r="U74" i="16"/>
  <c r="T74" i="16"/>
  <c r="S74" i="16"/>
  <c r="R74" i="16"/>
  <c r="Q74" i="16"/>
  <c r="P74" i="16"/>
  <c r="O74" i="16"/>
  <c r="N74" i="16"/>
  <c r="M74" i="16"/>
  <c r="L74" i="16"/>
  <c r="K74" i="16"/>
  <c r="J74" i="16"/>
  <c r="I74" i="16"/>
  <c r="H74" i="16"/>
  <c r="G74" i="16"/>
  <c r="X73" i="16"/>
  <c r="X72" i="16" s="1"/>
  <c r="W73" i="16"/>
  <c r="J73" i="16"/>
  <c r="J72" i="16" s="1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I72" i="16"/>
  <c r="H72" i="16"/>
  <c r="G72" i="16"/>
  <c r="W71" i="16"/>
  <c r="W70" i="16" s="1"/>
  <c r="J71" i="16"/>
  <c r="X71" i="16" s="1"/>
  <c r="X70" i="16" s="1"/>
  <c r="V70" i="16"/>
  <c r="U70" i="16"/>
  <c r="T70" i="16"/>
  <c r="S70" i="16"/>
  <c r="R70" i="16"/>
  <c r="Q70" i="16"/>
  <c r="P70" i="16"/>
  <c r="O70" i="16"/>
  <c r="N70" i="16"/>
  <c r="M70" i="16"/>
  <c r="L70" i="16"/>
  <c r="K70" i="16"/>
  <c r="I70" i="16"/>
  <c r="H70" i="16"/>
  <c r="G70" i="16"/>
  <c r="X68" i="16"/>
  <c r="X67" i="16" s="1"/>
  <c r="J68" i="16"/>
  <c r="W67" i="16"/>
  <c r="V67" i="16"/>
  <c r="U67" i="16"/>
  <c r="T67" i="16"/>
  <c r="S67" i="16"/>
  <c r="R67" i="16"/>
  <c r="Q67" i="16"/>
  <c r="P67" i="16"/>
  <c r="O67" i="16"/>
  <c r="N67" i="16"/>
  <c r="L67" i="16"/>
  <c r="K67" i="16"/>
  <c r="J67" i="16"/>
  <c r="I67" i="16"/>
  <c r="H67" i="16"/>
  <c r="G67" i="16"/>
  <c r="I65" i="16"/>
  <c r="J65" i="16" s="1"/>
  <c r="W64" i="16"/>
  <c r="V64" i="16"/>
  <c r="U64" i="16"/>
  <c r="T64" i="16"/>
  <c r="S64" i="16"/>
  <c r="R64" i="16"/>
  <c r="Q64" i="16"/>
  <c r="P64" i="16"/>
  <c r="O64" i="16"/>
  <c r="N64" i="16"/>
  <c r="L64" i="16"/>
  <c r="K64" i="16"/>
  <c r="H64" i="16"/>
  <c r="G64" i="16"/>
  <c r="J62" i="16"/>
  <c r="X62" i="16" s="1"/>
  <c r="W60" i="16"/>
  <c r="J60" i="16"/>
  <c r="X60" i="16" s="1"/>
  <c r="W59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I59" i="16"/>
  <c r="H59" i="16"/>
  <c r="G59" i="16"/>
  <c r="X56" i="16"/>
  <c r="X55" i="16" s="1"/>
  <c r="W56" i="16"/>
  <c r="J56" i="16"/>
  <c r="J55" i="16" s="1"/>
  <c r="W55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I55" i="16"/>
  <c r="H55" i="16"/>
  <c r="G55" i="16"/>
  <c r="X53" i="16"/>
  <c r="J53" i="16"/>
  <c r="W51" i="16"/>
  <c r="X51" i="16" s="1"/>
  <c r="X50" i="16" s="1"/>
  <c r="J51" i="16"/>
  <c r="V50" i="16"/>
  <c r="U50" i="16"/>
  <c r="T50" i="16"/>
  <c r="S50" i="16"/>
  <c r="R50" i="16"/>
  <c r="Q50" i="16"/>
  <c r="P50" i="16"/>
  <c r="O50" i="16"/>
  <c r="M50" i="16"/>
  <c r="L50" i="16"/>
  <c r="K50" i="16"/>
  <c r="J50" i="16"/>
  <c r="I50" i="16"/>
  <c r="H50" i="16"/>
  <c r="G50" i="16"/>
  <c r="X48" i="16"/>
  <c r="W48" i="16"/>
  <c r="J48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W45" i="16"/>
  <c r="W44" i="16" s="1"/>
  <c r="J45" i="16"/>
  <c r="V44" i="16"/>
  <c r="U44" i="16"/>
  <c r="T44" i="16"/>
  <c r="S44" i="16"/>
  <c r="R44" i="16"/>
  <c r="Q44" i="16"/>
  <c r="P44" i="16"/>
  <c r="P34" i="16" s="1"/>
  <c r="O44" i="16"/>
  <c r="N44" i="16"/>
  <c r="M44" i="16"/>
  <c r="L44" i="16"/>
  <c r="K44" i="16"/>
  <c r="J44" i="16"/>
  <c r="I44" i="16"/>
  <c r="H44" i="16"/>
  <c r="H34" i="16" s="1"/>
  <c r="G44" i="16"/>
  <c r="W42" i="16"/>
  <c r="J42" i="16"/>
  <c r="J41" i="16" s="1"/>
  <c r="W41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I41" i="16"/>
  <c r="H41" i="16"/>
  <c r="G41" i="16"/>
  <c r="W39" i="16"/>
  <c r="J39" i="16"/>
  <c r="X39" i="16" s="1"/>
  <c r="X38" i="16" s="1"/>
  <c r="W38" i="16"/>
  <c r="V38" i="16"/>
  <c r="V34" i="16" s="1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X36" i="16"/>
  <c r="X35" i="16" s="1"/>
  <c r="W36" i="16"/>
  <c r="J36" i="16"/>
  <c r="J35" i="16" s="1"/>
  <c r="W35" i="16"/>
  <c r="V35" i="16"/>
  <c r="U35" i="16"/>
  <c r="T35" i="16"/>
  <c r="T34" i="16" s="1"/>
  <c r="S35" i="16"/>
  <c r="S34" i="16" s="1"/>
  <c r="R35" i="16"/>
  <c r="R34" i="16" s="1"/>
  <c r="Q35" i="16"/>
  <c r="Q34" i="16" s="1"/>
  <c r="P35" i="16"/>
  <c r="O35" i="16"/>
  <c r="N35" i="16"/>
  <c r="M35" i="16"/>
  <c r="L35" i="16"/>
  <c r="L34" i="16" s="1"/>
  <c r="K35" i="16"/>
  <c r="K34" i="16" s="1"/>
  <c r="I35" i="16"/>
  <c r="H35" i="16"/>
  <c r="G35" i="16"/>
  <c r="G34" i="16" s="1"/>
  <c r="U34" i="16"/>
  <c r="M34" i="16"/>
  <c r="W32" i="16"/>
  <c r="W28" i="16" s="1"/>
  <c r="J32" i="16"/>
  <c r="X29" i="16"/>
  <c r="W29" i="16"/>
  <c r="J29" i="16"/>
  <c r="J28" i="16" s="1"/>
  <c r="V28" i="16"/>
  <c r="U28" i="16"/>
  <c r="U9" i="16" s="1"/>
  <c r="U8" i="16" s="1"/>
  <c r="T28" i="16"/>
  <c r="S28" i="16"/>
  <c r="R28" i="16"/>
  <c r="Q28" i="16"/>
  <c r="P28" i="16"/>
  <c r="O28" i="16"/>
  <c r="N28" i="16"/>
  <c r="M28" i="16"/>
  <c r="M9" i="16" s="1"/>
  <c r="M8" i="16" s="1"/>
  <c r="K28" i="16"/>
  <c r="I28" i="16"/>
  <c r="H28" i="16"/>
  <c r="G28" i="16"/>
  <c r="W26" i="16"/>
  <c r="W25" i="16" s="1"/>
  <c r="J26" i="16"/>
  <c r="V25" i="16"/>
  <c r="U25" i="16"/>
  <c r="T25" i="16"/>
  <c r="S25" i="16"/>
  <c r="R25" i="16"/>
  <c r="Q25" i="16"/>
  <c r="P25" i="16"/>
  <c r="O25" i="16"/>
  <c r="M25" i="16"/>
  <c r="L25" i="16"/>
  <c r="K25" i="16"/>
  <c r="J25" i="16"/>
  <c r="I25" i="16"/>
  <c r="G25" i="16"/>
  <c r="W23" i="16"/>
  <c r="J23" i="16"/>
  <c r="X23" i="16" s="1"/>
  <c r="X22" i="16" s="1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X20" i="16"/>
  <c r="W20" i="16"/>
  <c r="J20" i="16"/>
  <c r="J16" i="16" s="1"/>
  <c r="W17" i="16"/>
  <c r="J17" i="16"/>
  <c r="X17" i="16" s="1"/>
  <c r="X16" i="16" s="1"/>
  <c r="W16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I16" i="16"/>
  <c r="H16" i="16"/>
  <c r="G16" i="16"/>
  <c r="X14" i="16"/>
  <c r="X13" i="16" s="1"/>
  <c r="W14" i="16"/>
  <c r="J14" i="16"/>
  <c r="J13" i="16" s="1"/>
  <c r="W13" i="16"/>
  <c r="V13" i="16"/>
  <c r="U13" i="16"/>
  <c r="T13" i="16"/>
  <c r="S13" i="16"/>
  <c r="S9" i="16" s="1"/>
  <c r="R13" i="16"/>
  <c r="Q13" i="16"/>
  <c r="P13" i="16"/>
  <c r="O13" i="16"/>
  <c r="N13" i="16"/>
  <c r="M13" i="16"/>
  <c r="L13" i="16"/>
  <c r="K13" i="16"/>
  <c r="K9" i="16" s="1"/>
  <c r="I13" i="16"/>
  <c r="H13" i="16"/>
  <c r="G13" i="16"/>
  <c r="W11" i="16"/>
  <c r="J11" i="16"/>
  <c r="X11" i="16" s="1"/>
  <c r="X10" i="16" s="1"/>
  <c r="W10" i="16"/>
  <c r="W9" i="16" s="1"/>
  <c r="V10" i="16"/>
  <c r="V9" i="16" s="1"/>
  <c r="V8" i="16" s="1"/>
  <c r="U10" i="16"/>
  <c r="T10" i="16"/>
  <c r="T9" i="16" s="1"/>
  <c r="T8" i="16" s="1"/>
  <c r="S10" i="16"/>
  <c r="R10" i="16"/>
  <c r="Q10" i="16"/>
  <c r="Q9" i="16" s="1"/>
  <c r="P10" i="16"/>
  <c r="P9" i="16" s="1"/>
  <c r="P8" i="16" s="1"/>
  <c r="O10" i="16"/>
  <c r="O9" i="16" s="1"/>
  <c r="N10" i="16"/>
  <c r="N9" i="16" s="1"/>
  <c r="M10" i="16"/>
  <c r="L10" i="16"/>
  <c r="K10" i="16"/>
  <c r="I10" i="16"/>
  <c r="I9" i="16" s="1"/>
  <c r="H10" i="16"/>
  <c r="H9" i="16" s="1"/>
  <c r="G10" i="16"/>
  <c r="G9" i="16" s="1"/>
  <c r="R9" i="16"/>
  <c r="W79" i="15"/>
  <c r="W77" i="15" s="1"/>
  <c r="J79" i="15"/>
  <c r="X79" i="15" s="1"/>
  <c r="W78" i="15"/>
  <c r="V78" i="15"/>
  <c r="U78" i="15"/>
  <c r="T78" i="15"/>
  <c r="S78" i="15"/>
  <c r="R78" i="15"/>
  <c r="Q78" i="15"/>
  <c r="P78" i="15"/>
  <c r="O78" i="15"/>
  <c r="N78" i="15"/>
  <c r="M78" i="15"/>
  <c r="L78" i="15"/>
  <c r="K78" i="15"/>
  <c r="I78" i="15"/>
  <c r="H78" i="15"/>
  <c r="G78" i="15"/>
  <c r="V77" i="15"/>
  <c r="U77" i="15"/>
  <c r="T77" i="15"/>
  <c r="S77" i="15"/>
  <c r="R77" i="15"/>
  <c r="Q77" i="15"/>
  <c r="P77" i="15"/>
  <c r="O77" i="15"/>
  <c r="N77" i="15"/>
  <c r="M77" i="15"/>
  <c r="L77" i="15"/>
  <c r="K77" i="15"/>
  <c r="J77" i="15"/>
  <c r="I77" i="15"/>
  <c r="H77" i="15"/>
  <c r="G77" i="15"/>
  <c r="X75" i="15"/>
  <c r="W75" i="15"/>
  <c r="J75" i="15"/>
  <c r="J74" i="15" s="1"/>
  <c r="X74" i="15"/>
  <c r="W74" i="15"/>
  <c r="V74" i="15"/>
  <c r="U74" i="15"/>
  <c r="T74" i="15"/>
  <c r="S74" i="15"/>
  <c r="R74" i="15"/>
  <c r="Q74" i="15"/>
  <c r="P74" i="15"/>
  <c r="O74" i="15"/>
  <c r="N74" i="15"/>
  <c r="M74" i="15"/>
  <c r="L74" i="15"/>
  <c r="K74" i="15"/>
  <c r="I74" i="15"/>
  <c r="H74" i="15"/>
  <c r="G74" i="15"/>
  <c r="W73" i="15"/>
  <c r="W72" i="15" s="1"/>
  <c r="J73" i="15"/>
  <c r="V72" i="15"/>
  <c r="U72" i="15"/>
  <c r="T72" i="15"/>
  <c r="S72" i="15"/>
  <c r="R72" i="15"/>
  <c r="Q72" i="15"/>
  <c r="P72" i="15"/>
  <c r="O72" i="15"/>
  <c r="N72" i="15"/>
  <c r="M72" i="15"/>
  <c r="L72" i="15"/>
  <c r="K72" i="15"/>
  <c r="J72" i="15"/>
  <c r="I72" i="15"/>
  <c r="H72" i="15"/>
  <c r="G72" i="15"/>
  <c r="W71" i="15"/>
  <c r="J71" i="15"/>
  <c r="J70" i="15" s="1"/>
  <c r="W70" i="15"/>
  <c r="V70" i="15"/>
  <c r="U70" i="15"/>
  <c r="T70" i="15"/>
  <c r="S70" i="15"/>
  <c r="R70" i="15"/>
  <c r="Q70" i="15"/>
  <c r="P70" i="15"/>
  <c r="O70" i="15"/>
  <c r="N70" i="15"/>
  <c r="M70" i="15"/>
  <c r="L70" i="15"/>
  <c r="K70" i="15"/>
  <c r="I70" i="15"/>
  <c r="H70" i="15"/>
  <c r="G70" i="15"/>
  <c r="J68" i="15"/>
  <c r="X68" i="15" s="1"/>
  <c r="X67" i="15" s="1"/>
  <c r="W67" i="15"/>
  <c r="V67" i="15"/>
  <c r="U67" i="15"/>
  <c r="T67" i="15"/>
  <c r="S67" i="15"/>
  <c r="R67" i="15"/>
  <c r="Q67" i="15"/>
  <c r="P67" i="15"/>
  <c r="O67" i="15"/>
  <c r="N67" i="15"/>
  <c r="L67" i="15"/>
  <c r="K67" i="15"/>
  <c r="J67" i="15"/>
  <c r="I67" i="15"/>
  <c r="H67" i="15"/>
  <c r="G67" i="15"/>
  <c r="I65" i="15"/>
  <c r="I64" i="15" s="1"/>
  <c r="W64" i="15"/>
  <c r="V64" i="15"/>
  <c r="U64" i="15"/>
  <c r="T64" i="15"/>
  <c r="S64" i="15"/>
  <c r="R64" i="15"/>
  <c r="Q64" i="15"/>
  <c r="P64" i="15"/>
  <c r="O64" i="15"/>
  <c r="N64" i="15"/>
  <c r="L64" i="15"/>
  <c r="K64" i="15"/>
  <c r="H64" i="15"/>
  <c r="G64" i="15"/>
  <c r="X62" i="15"/>
  <c r="X59" i="15" s="1"/>
  <c r="J62" i="15"/>
  <c r="X60" i="15"/>
  <c r="W60" i="15"/>
  <c r="J60" i="15"/>
  <c r="J59" i="15" s="1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I59" i="15"/>
  <c r="H59" i="15"/>
  <c r="G59" i="15"/>
  <c r="W56" i="15"/>
  <c r="W55" i="15" s="1"/>
  <c r="J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J53" i="15"/>
  <c r="X53" i="15" s="1"/>
  <c r="W51" i="15"/>
  <c r="W50" i="15" s="1"/>
  <c r="J51" i="15"/>
  <c r="J50" i="15" s="1"/>
  <c r="V50" i="15"/>
  <c r="U50" i="15"/>
  <c r="T50" i="15"/>
  <c r="S50" i="15"/>
  <c r="R50" i="15"/>
  <c r="Q50" i="15"/>
  <c r="P50" i="15"/>
  <c r="O50" i="15"/>
  <c r="N50" i="15"/>
  <c r="M50" i="15"/>
  <c r="L50" i="15"/>
  <c r="K50" i="15"/>
  <c r="I50" i="15"/>
  <c r="H50" i="15"/>
  <c r="G50" i="15"/>
  <c r="W48" i="15"/>
  <c r="J48" i="15"/>
  <c r="X48" i="15" s="1"/>
  <c r="X47" i="15" s="1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I47" i="15"/>
  <c r="H47" i="15"/>
  <c r="G47" i="15"/>
  <c r="X45" i="15"/>
  <c r="X44" i="15" s="1"/>
  <c r="W45" i="15"/>
  <c r="J45" i="15"/>
  <c r="J44" i="15" s="1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I44" i="15"/>
  <c r="H44" i="15"/>
  <c r="G44" i="15"/>
  <c r="W42" i="15"/>
  <c r="W41" i="15" s="1"/>
  <c r="J42" i="15"/>
  <c r="X42" i="15" s="1"/>
  <c r="X41" i="15" s="1"/>
  <c r="V41" i="15"/>
  <c r="U41" i="15"/>
  <c r="T41" i="15"/>
  <c r="S41" i="15"/>
  <c r="R41" i="15"/>
  <c r="Q41" i="15"/>
  <c r="Q34" i="15" s="1"/>
  <c r="P41" i="15"/>
  <c r="O41" i="15"/>
  <c r="N41" i="15"/>
  <c r="M41" i="15"/>
  <c r="L41" i="15"/>
  <c r="K41" i="15"/>
  <c r="I41" i="15"/>
  <c r="H41" i="15"/>
  <c r="G41" i="15"/>
  <c r="X39" i="15"/>
  <c r="W39" i="15"/>
  <c r="J39" i="15"/>
  <c r="X38" i="15"/>
  <c r="W38" i="15"/>
  <c r="V38" i="15"/>
  <c r="V34" i="15" s="1"/>
  <c r="U38" i="15"/>
  <c r="U34" i="15" s="1"/>
  <c r="T38" i="15"/>
  <c r="S38" i="15"/>
  <c r="R38" i="15"/>
  <c r="Q38" i="15"/>
  <c r="P38" i="15"/>
  <c r="O38" i="15"/>
  <c r="O34" i="15" s="1"/>
  <c r="N38" i="15"/>
  <c r="N34" i="15" s="1"/>
  <c r="M38" i="15"/>
  <c r="M34" i="15" s="1"/>
  <c r="L38" i="15"/>
  <c r="K38" i="15"/>
  <c r="J38" i="15"/>
  <c r="I38" i="15"/>
  <c r="H38" i="15"/>
  <c r="G38" i="15"/>
  <c r="G34" i="15" s="1"/>
  <c r="W36" i="15"/>
  <c r="W35" i="15" s="1"/>
  <c r="J36" i="15"/>
  <c r="V35" i="15"/>
  <c r="U35" i="15"/>
  <c r="T35" i="15"/>
  <c r="S35" i="15"/>
  <c r="S34" i="15" s="1"/>
  <c r="R35" i="15"/>
  <c r="R34" i="15" s="1"/>
  <c r="Q35" i="15"/>
  <c r="P35" i="15"/>
  <c r="P34" i="15" s="1"/>
  <c r="O35" i="15"/>
  <c r="N35" i="15"/>
  <c r="M35" i="15"/>
  <c r="L35" i="15"/>
  <c r="K35" i="15"/>
  <c r="K34" i="15" s="1"/>
  <c r="J35" i="15"/>
  <c r="I35" i="15"/>
  <c r="H35" i="15"/>
  <c r="H34" i="15" s="1"/>
  <c r="G35" i="15"/>
  <c r="T34" i="15"/>
  <c r="L34" i="15"/>
  <c r="W32" i="15"/>
  <c r="W28" i="15" s="1"/>
  <c r="J32" i="15"/>
  <c r="X32" i="15" s="1"/>
  <c r="W29" i="15"/>
  <c r="J29" i="15"/>
  <c r="X29" i="15" s="1"/>
  <c r="X28" i="15" s="1"/>
  <c r="V28" i="15"/>
  <c r="U28" i="15"/>
  <c r="T28" i="15"/>
  <c r="S28" i="15"/>
  <c r="R28" i="15"/>
  <c r="Q28" i="15"/>
  <c r="P28" i="15"/>
  <c r="O28" i="15"/>
  <c r="N28" i="15"/>
  <c r="M28" i="15"/>
  <c r="L28" i="15"/>
  <c r="K28" i="15"/>
  <c r="I28" i="15"/>
  <c r="H28" i="15"/>
  <c r="G28" i="15"/>
  <c r="W26" i="15"/>
  <c r="W25" i="15" s="1"/>
  <c r="J26" i="15"/>
  <c r="X26" i="15" s="1"/>
  <c r="X25" i="15" s="1"/>
  <c r="V25" i="15"/>
  <c r="U25" i="15"/>
  <c r="T25" i="15"/>
  <c r="S25" i="15"/>
  <c r="R25" i="15"/>
  <c r="Q25" i="15"/>
  <c r="P25" i="15"/>
  <c r="O25" i="15"/>
  <c r="N25" i="15"/>
  <c r="M25" i="15"/>
  <c r="L25" i="15"/>
  <c r="K25" i="15"/>
  <c r="I25" i="15"/>
  <c r="G25" i="15"/>
  <c r="X23" i="15"/>
  <c r="W23" i="15"/>
  <c r="J23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W20" i="15"/>
  <c r="W16" i="15" s="1"/>
  <c r="J20" i="15"/>
  <c r="X17" i="15"/>
  <c r="W17" i="15"/>
  <c r="J17" i="15"/>
  <c r="V16" i="15"/>
  <c r="V9" i="15" s="1"/>
  <c r="V8" i="15" s="1"/>
  <c r="U16" i="15"/>
  <c r="T16" i="15"/>
  <c r="S16" i="15"/>
  <c r="R16" i="15"/>
  <c r="Q16" i="15"/>
  <c r="P16" i="15"/>
  <c r="O16" i="15"/>
  <c r="N16" i="15"/>
  <c r="N9" i="15" s="1"/>
  <c r="N8" i="15" s="1"/>
  <c r="M16" i="15"/>
  <c r="L16" i="15"/>
  <c r="K16" i="15"/>
  <c r="J16" i="15"/>
  <c r="I16" i="15"/>
  <c r="H16" i="15"/>
  <c r="G16" i="15"/>
  <c r="W14" i="15"/>
  <c r="W13" i="15" s="1"/>
  <c r="J14" i="15"/>
  <c r="V13" i="15"/>
  <c r="U13" i="15"/>
  <c r="T13" i="15"/>
  <c r="T9" i="15" s="1"/>
  <c r="T8" i="15" s="1"/>
  <c r="S13" i="15"/>
  <c r="S9" i="15" s="1"/>
  <c r="S8" i="15" s="1"/>
  <c r="R13" i="15"/>
  <c r="R9" i="15" s="1"/>
  <c r="R8" i="15" s="1"/>
  <c r="Q13" i="15"/>
  <c r="P13" i="15"/>
  <c r="O13" i="15"/>
  <c r="N13" i="15"/>
  <c r="M13" i="15"/>
  <c r="L13" i="15"/>
  <c r="L9" i="15" s="1"/>
  <c r="L8" i="15" s="1"/>
  <c r="K13" i="15"/>
  <c r="K9" i="15" s="1"/>
  <c r="K8" i="15" s="1"/>
  <c r="J13" i="15"/>
  <c r="I13" i="15"/>
  <c r="H13" i="15"/>
  <c r="G13" i="15"/>
  <c r="W11" i="15"/>
  <c r="J11" i="15"/>
  <c r="X11" i="15" s="1"/>
  <c r="X10" i="15" s="1"/>
  <c r="W10" i="15"/>
  <c r="V10" i="15"/>
  <c r="U10" i="15"/>
  <c r="U9" i="15" s="1"/>
  <c r="U8" i="15" s="1"/>
  <c r="T10" i="15"/>
  <c r="S10" i="15"/>
  <c r="R10" i="15"/>
  <c r="Q10" i="15"/>
  <c r="P10" i="15"/>
  <c r="P9" i="15" s="1"/>
  <c r="P8" i="15" s="1"/>
  <c r="O10" i="15"/>
  <c r="O9" i="15" s="1"/>
  <c r="N10" i="15"/>
  <c r="M10" i="15"/>
  <c r="M9" i="15" s="1"/>
  <c r="M8" i="15" s="1"/>
  <c r="L10" i="15"/>
  <c r="K10" i="15"/>
  <c r="I10" i="15"/>
  <c r="H10" i="15"/>
  <c r="H9" i="15" s="1"/>
  <c r="H8" i="15" s="1"/>
  <c r="G10" i="15"/>
  <c r="G9" i="15" s="1"/>
  <c r="Q9" i="15"/>
  <c r="Q8" i="15" s="1"/>
  <c r="I9" i="15"/>
  <c r="W34" i="19" l="1"/>
  <c r="W8" i="19" s="1"/>
  <c r="J8" i="17"/>
  <c r="X8" i="17"/>
  <c r="L9" i="16"/>
  <c r="L8" i="16" s="1"/>
  <c r="O34" i="16"/>
  <c r="O8" i="16" s="1"/>
  <c r="N34" i="16"/>
  <c r="N8" i="16" s="1"/>
  <c r="R8" i="16"/>
  <c r="H8" i="16"/>
  <c r="Q8" i="16"/>
  <c r="X59" i="16"/>
  <c r="X65" i="16"/>
  <c r="X64" i="16" s="1"/>
  <c r="J64" i="16"/>
  <c r="K8" i="16"/>
  <c r="S8" i="16"/>
  <c r="G8" i="16"/>
  <c r="X26" i="16"/>
  <c r="X25" i="16" s="1"/>
  <c r="X32" i="16"/>
  <c r="X28" i="16" s="1"/>
  <c r="J59" i="16"/>
  <c r="J34" i="16" s="1"/>
  <c r="W50" i="16"/>
  <c r="W34" i="16" s="1"/>
  <c r="W8" i="16" s="1"/>
  <c r="X45" i="16"/>
  <c r="X44" i="16" s="1"/>
  <c r="X34" i="16" s="1"/>
  <c r="J10" i="16"/>
  <c r="J9" i="16" s="1"/>
  <c r="X42" i="16"/>
  <c r="X41" i="16" s="1"/>
  <c r="I64" i="16"/>
  <c r="I34" i="16" s="1"/>
  <c r="I8" i="16" s="1"/>
  <c r="J70" i="16"/>
  <c r="W34" i="15"/>
  <c r="I34" i="15"/>
  <c r="I8" i="15"/>
  <c r="O8" i="15"/>
  <c r="G8" i="15"/>
  <c r="X78" i="15"/>
  <c r="X77" i="15"/>
  <c r="W9" i="15"/>
  <c r="X14" i="15"/>
  <c r="X13" i="15" s="1"/>
  <c r="X9" i="15" s="1"/>
  <c r="X56" i="15"/>
  <c r="X55" i="15" s="1"/>
  <c r="J41" i="15"/>
  <c r="J10" i="15"/>
  <c r="J9" i="15" s="1"/>
  <c r="J28" i="15"/>
  <c r="X20" i="15"/>
  <c r="X16" i="15" s="1"/>
  <c r="X73" i="15"/>
  <c r="X72" i="15" s="1"/>
  <c r="X51" i="15"/>
  <c r="X50" i="15" s="1"/>
  <c r="J65" i="15"/>
  <c r="J47" i="15"/>
  <c r="X71" i="15"/>
  <c r="X70" i="15" s="1"/>
  <c r="J78" i="15"/>
  <c r="J25" i="15"/>
  <c r="X36" i="15"/>
  <c r="X35" i="15" s="1"/>
  <c r="X79" i="14"/>
  <c r="X78" i="14" s="1"/>
  <c r="W79" i="14"/>
  <c r="J79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X77" i="14"/>
  <c r="W77" i="14"/>
  <c r="V77" i="14"/>
  <c r="U77" i="14"/>
  <c r="T77" i="14"/>
  <c r="S77" i="14"/>
  <c r="R77" i="14"/>
  <c r="Q77" i="14"/>
  <c r="P77" i="14"/>
  <c r="O77" i="14"/>
  <c r="N77" i="14"/>
  <c r="M77" i="14"/>
  <c r="L77" i="14"/>
  <c r="K77" i="14"/>
  <c r="J77" i="14"/>
  <c r="I77" i="14"/>
  <c r="H77" i="14"/>
  <c r="G77" i="14"/>
  <c r="W75" i="14"/>
  <c r="W74" i="14" s="1"/>
  <c r="J75" i="14"/>
  <c r="V74" i="14"/>
  <c r="U74" i="14"/>
  <c r="T74" i="14"/>
  <c r="S74" i="14"/>
  <c r="R74" i="14"/>
  <c r="Q74" i="14"/>
  <c r="P74" i="14"/>
  <c r="O74" i="14"/>
  <c r="N74" i="14"/>
  <c r="M74" i="14"/>
  <c r="L74" i="14"/>
  <c r="K74" i="14"/>
  <c r="J74" i="14"/>
  <c r="I74" i="14"/>
  <c r="H74" i="14"/>
  <c r="G74" i="14"/>
  <c r="W73" i="14"/>
  <c r="W72" i="14" s="1"/>
  <c r="J73" i="14"/>
  <c r="X73" i="14" s="1"/>
  <c r="X72" i="14" s="1"/>
  <c r="V72" i="14"/>
  <c r="U72" i="14"/>
  <c r="T72" i="14"/>
  <c r="S72" i="14"/>
  <c r="R72" i="14"/>
  <c r="Q72" i="14"/>
  <c r="P72" i="14"/>
  <c r="O72" i="14"/>
  <c r="N72" i="14"/>
  <c r="M72" i="14"/>
  <c r="L72" i="14"/>
  <c r="K72" i="14"/>
  <c r="I72" i="14"/>
  <c r="H72" i="14"/>
  <c r="G72" i="14"/>
  <c r="W71" i="14"/>
  <c r="J71" i="14"/>
  <c r="X71" i="14" s="1"/>
  <c r="X70" i="14" s="1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I70" i="14"/>
  <c r="H70" i="14"/>
  <c r="G70" i="14"/>
  <c r="X68" i="14"/>
  <c r="X67" i="14" s="1"/>
  <c r="J68" i="14"/>
  <c r="W67" i="14"/>
  <c r="V67" i="14"/>
  <c r="U67" i="14"/>
  <c r="T67" i="14"/>
  <c r="S67" i="14"/>
  <c r="R67" i="14"/>
  <c r="Q67" i="14"/>
  <c r="P67" i="14"/>
  <c r="O67" i="14"/>
  <c r="N67" i="14"/>
  <c r="L67" i="14"/>
  <c r="K67" i="14"/>
  <c r="J67" i="14"/>
  <c r="I67" i="14"/>
  <c r="H67" i="14"/>
  <c r="G67" i="14"/>
  <c r="I65" i="14"/>
  <c r="J65" i="14" s="1"/>
  <c r="W64" i="14"/>
  <c r="V64" i="14"/>
  <c r="U64" i="14"/>
  <c r="T64" i="14"/>
  <c r="S64" i="14"/>
  <c r="R64" i="14"/>
  <c r="Q64" i="14"/>
  <c r="P64" i="14"/>
  <c r="O64" i="14"/>
  <c r="N64" i="14"/>
  <c r="L64" i="14"/>
  <c r="K64" i="14"/>
  <c r="H64" i="14"/>
  <c r="G64" i="14"/>
  <c r="J62" i="14"/>
  <c r="X62" i="14" s="1"/>
  <c r="W60" i="14"/>
  <c r="W59" i="14" s="1"/>
  <c r="J60" i="14"/>
  <c r="X60" i="14" s="1"/>
  <c r="V59" i="14"/>
  <c r="U59" i="14"/>
  <c r="T59" i="14"/>
  <c r="S59" i="14"/>
  <c r="R59" i="14"/>
  <c r="Q59" i="14"/>
  <c r="P59" i="14"/>
  <c r="O59" i="14"/>
  <c r="N59" i="14"/>
  <c r="M59" i="14"/>
  <c r="L59" i="14"/>
  <c r="K59" i="14"/>
  <c r="I59" i="14"/>
  <c r="H59" i="14"/>
  <c r="G59" i="14"/>
  <c r="W56" i="14"/>
  <c r="W55" i="14" s="1"/>
  <c r="J56" i="14"/>
  <c r="J55" i="14" s="1"/>
  <c r="V55" i="14"/>
  <c r="U55" i="14"/>
  <c r="T55" i="14"/>
  <c r="S55" i="14"/>
  <c r="R55" i="14"/>
  <c r="Q55" i="14"/>
  <c r="P55" i="14"/>
  <c r="O55" i="14"/>
  <c r="N55" i="14"/>
  <c r="M55" i="14"/>
  <c r="L55" i="14"/>
  <c r="K55" i="14"/>
  <c r="I55" i="14"/>
  <c r="H55" i="14"/>
  <c r="G55" i="14"/>
  <c r="J53" i="14"/>
  <c r="X53" i="14" s="1"/>
  <c r="W51" i="14"/>
  <c r="W50" i="14" s="1"/>
  <c r="J51" i="14"/>
  <c r="X51" i="14" s="1"/>
  <c r="X50" i="14" s="1"/>
  <c r="V50" i="14"/>
  <c r="U50" i="14"/>
  <c r="T50" i="14"/>
  <c r="S50" i="14"/>
  <c r="R50" i="14"/>
  <c r="Q50" i="14"/>
  <c r="P50" i="14"/>
  <c r="O50" i="14"/>
  <c r="N50" i="14"/>
  <c r="M50" i="14"/>
  <c r="L50" i="14"/>
  <c r="K50" i="14"/>
  <c r="I50" i="14"/>
  <c r="H50" i="14"/>
  <c r="G50" i="14"/>
  <c r="X48" i="14"/>
  <c r="X47" i="14" s="1"/>
  <c r="W48" i="14"/>
  <c r="J48" i="14"/>
  <c r="J47" i="14" s="1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I47" i="14"/>
  <c r="H47" i="14"/>
  <c r="G47" i="14"/>
  <c r="W45" i="14"/>
  <c r="W44" i="14" s="1"/>
  <c r="J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W42" i="14"/>
  <c r="J42" i="14"/>
  <c r="X42" i="14" s="1"/>
  <c r="X41" i="14" s="1"/>
  <c r="W41" i="14"/>
  <c r="V41" i="14"/>
  <c r="U41" i="14"/>
  <c r="T41" i="14"/>
  <c r="S41" i="14"/>
  <c r="R41" i="14"/>
  <c r="Q41" i="14"/>
  <c r="P41" i="14"/>
  <c r="P34" i="14" s="1"/>
  <c r="O41" i="14"/>
  <c r="N41" i="14"/>
  <c r="M41" i="14"/>
  <c r="L41" i="14"/>
  <c r="K41" i="14"/>
  <c r="I41" i="14"/>
  <c r="H41" i="14"/>
  <c r="H34" i="14" s="1"/>
  <c r="G41" i="14"/>
  <c r="W39" i="14"/>
  <c r="W38" i="14" s="1"/>
  <c r="J39" i="14"/>
  <c r="V38" i="14"/>
  <c r="V34" i="14" s="1"/>
  <c r="U38" i="14"/>
  <c r="U34" i="14" s="1"/>
  <c r="T38" i="14"/>
  <c r="T34" i="14" s="1"/>
  <c r="S38" i="14"/>
  <c r="R38" i="14"/>
  <c r="Q38" i="14"/>
  <c r="P38" i="14"/>
  <c r="O38" i="14"/>
  <c r="N38" i="14"/>
  <c r="N34" i="14" s="1"/>
  <c r="M38" i="14"/>
  <c r="M34" i="14" s="1"/>
  <c r="L38" i="14"/>
  <c r="L34" i="14" s="1"/>
  <c r="K38" i="14"/>
  <c r="J38" i="14"/>
  <c r="I38" i="14"/>
  <c r="H38" i="14"/>
  <c r="G38" i="14"/>
  <c r="W36" i="14"/>
  <c r="W35" i="14" s="1"/>
  <c r="J36" i="14"/>
  <c r="J35" i="14" s="1"/>
  <c r="V35" i="14"/>
  <c r="U35" i="14"/>
  <c r="T35" i="14"/>
  <c r="S35" i="14"/>
  <c r="R35" i="14"/>
  <c r="R34" i="14" s="1"/>
  <c r="Q35" i="14"/>
  <c r="Q34" i="14" s="1"/>
  <c r="P35" i="14"/>
  <c r="O35" i="14"/>
  <c r="O34" i="14" s="1"/>
  <c r="N35" i="14"/>
  <c r="M35" i="14"/>
  <c r="L35" i="14"/>
  <c r="K35" i="14"/>
  <c r="I35" i="14"/>
  <c r="H35" i="14"/>
  <c r="G35" i="14"/>
  <c r="G34" i="14" s="1"/>
  <c r="S34" i="14"/>
  <c r="K34" i="14"/>
  <c r="W32" i="14"/>
  <c r="J32" i="14"/>
  <c r="X32" i="14" s="1"/>
  <c r="X29" i="14"/>
  <c r="X28" i="14" s="1"/>
  <c r="W29" i="14"/>
  <c r="W28" i="14" s="1"/>
  <c r="J29" i="14"/>
  <c r="J28" i="14" s="1"/>
  <c r="V28" i="14"/>
  <c r="U28" i="14"/>
  <c r="T28" i="14"/>
  <c r="S28" i="14"/>
  <c r="R28" i="14"/>
  <c r="Q28" i="14"/>
  <c r="P28" i="14"/>
  <c r="O28" i="14"/>
  <c r="N28" i="14"/>
  <c r="M28" i="14"/>
  <c r="L28" i="14"/>
  <c r="K28" i="14"/>
  <c r="I28" i="14"/>
  <c r="H28" i="14"/>
  <c r="G28" i="14"/>
  <c r="W26" i="14"/>
  <c r="W25" i="14" s="1"/>
  <c r="J26" i="14"/>
  <c r="J25" i="14" s="1"/>
  <c r="V25" i="14"/>
  <c r="U25" i="14"/>
  <c r="T25" i="14"/>
  <c r="S25" i="14"/>
  <c r="R25" i="14"/>
  <c r="Q25" i="14"/>
  <c r="P25" i="14"/>
  <c r="O25" i="14"/>
  <c r="N25" i="14"/>
  <c r="M25" i="14"/>
  <c r="L25" i="14"/>
  <c r="K25" i="14"/>
  <c r="I25" i="14"/>
  <c r="G25" i="14"/>
  <c r="W23" i="14"/>
  <c r="W22" i="14" s="1"/>
  <c r="J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W20" i="14"/>
  <c r="J20" i="14"/>
  <c r="X20" i="14" s="1"/>
  <c r="W17" i="14"/>
  <c r="W16" i="14" s="1"/>
  <c r="J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I16" i="14"/>
  <c r="H16" i="14"/>
  <c r="G16" i="14"/>
  <c r="W14" i="14"/>
  <c r="W13" i="14" s="1"/>
  <c r="J14" i="14"/>
  <c r="X14" i="14" s="1"/>
  <c r="X13" i="14" s="1"/>
  <c r="V13" i="14"/>
  <c r="U13" i="14"/>
  <c r="T13" i="14"/>
  <c r="S13" i="14"/>
  <c r="S9" i="14" s="1"/>
  <c r="S8" i="14" s="1"/>
  <c r="R13" i="14"/>
  <c r="R9" i="14" s="1"/>
  <c r="R8" i="14" s="1"/>
  <c r="Q13" i="14"/>
  <c r="Q9" i="14" s="1"/>
  <c r="Q8" i="14" s="1"/>
  <c r="P13" i="14"/>
  <c r="O13" i="14"/>
  <c r="N13" i="14"/>
  <c r="M13" i="14"/>
  <c r="L13" i="14"/>
  <c r="K13" i="14"/>
  <c r="K9" i="14" s="1"/>
  <c r="K8" i="14" s="1"/>
  <c r="I13" i="14"/>
  <c r="I9" i="14" s="1"/>
  <c r="H13" i="14"/>
  <c r="G13" i="14"/>
  <c r="W11" i="14"/>
  <c r="J11" i="14"/>
  <c r="X11" i="14" s="1"/>
  <c r="X10" i="14" s="1"/>
  <c r="W10" i="14"/>
  <c r="V10" i="14"/>
  <c r="V9" i="14" s="1"/>
  <c r="V8" i="14" s="1"/>
  <c r="U10" i="14"/>
  <c r="U9" i="14" s="1"/>
  <c r="U8" i="14" s="1"/>
  <c r="T10" i="14"/>
  <c r="T9" i="14" s="1"/>
  <c r="T8" i="14" s="1"/>
  <c r="S10" i="14"/>
  <c r="R10" i="14"/>
  <c r="Q10" i="14"/>
  <c r="P10" i="14"/>
  <c r="O10" i="14"/>
  <c r="O9" i="14" s="1"/>
  <c r="N10" i="14"/>
  <c r="N9" i="14" s="1"/>
  <c r="M10" i="14"/>
  <c r="M9" i="14" s="1"/>
  <c r="M8" i="14" s="1"/>
  <c r="L10" i="14"/>
  <c r="L9" i="14" s="1"/>
  <c r="L8" i="14" s="1"/>
  <c r="K10" i="14"/>
  <c r="J10" i="14"/>
  <c r="I10" i="14"/>
  <c r="H10" i="14"/>
  <c r="G10" i="14"/>
  <c r="G9" i="14" s="1"/>
  <c r="P9" i="14"/>
  <c r="P8" i="14" s="1"/>
  <c r="H9" i="14"/>
  <c r="H8" i="14" s="1"/>
  <c r="X9" i="16" l="1"/>
  <c r="X8" i="16" s="1"/>
  <c r="J8" i="16"/>
  <c r="X65" i="15"/>
  <c r="X64" i="15" s="1"/>
  <c r="J64" i="15"/>
  <c r="J34" i="15" s="1"/>
  <c r="J8" i="15" s="1"/>
  <c r="W8" i="15"/>
  <c r="X34" i="15"/>
  <c r="X8" i="15" s="1"/>
  <c r="X39" i="14"/>
  <c r="X38" i="14" s="1"/>
  <c r="N8" i="14"/>
  <c r="G8" i="14"/>
  <c r="O8" i="14"/>
  <c r="W9" i="14"/>
  <c r="I34" i="14"/>
  <c r="I8" i="14" s="1"/>
  <c r="X59" i="14"/>
  <c r="X65" i="14"/>
  <c r="X64" i="14" s="1"/>
  <c r="J64" i="14"/>
  <c r="W34" i="14"/>
  <c r="J16" i="14"/>
  <c r="J59" i="14"/>
  <c r="X17" i="14"/>
  <c r="X16" i="14" s="1"/>
  <c r="X9" i="14" s="1"/>
  <c r="X23" i="14"/>
  <c r="X22" i="14" s="1"/>
  <c r="X75" i="14"/>
  <c r="X74" i="14" s="1"/>
  <c r="J72" i="14"/>
  <c r="X36" i="14"/>
  <c r="X35" i="14" s="1"/>
  <c r="J50" i="14"/>
  <c r="X56" i="14"/>
  <c r="X55" i="14" s="1"/>
  <c r="X26" i="14"/>
  <c r="X25" i="14" s="1"/>
  <c r="J41" i="14"/>
  <c r="J34" i="14" s="1"/>
  <c r="J13" i="14"/>
  <c r="I64" i="14"/>
  <c r="J70" i="14"/>
  <c r="X45" i="14"/>
  <c r="X44" i="14" s="1"/>
  <c r="W79" i="13"/>
  <c r="X79" i="13" s="1"/>
  <c r="J79" i="13"/>
  <c r="J78" i="13" s="1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I78" i="13"/>
  <c r="H78" i="13"/>
  <c r="G78" i="13"/>
  <c r="W77" i="13"/>
  <c r="V77" i="13"/>
  <c r="U77" i="13"/>
  <c r="T77" i="13"/>
  <c r="S77" i="13"/>
  <c r="R77" i="13"/>
  <c r="Q77" i="13"/>
  <c r="P77" i="13"/>
  <c r="O77" i="13"/>
  <c r="N77" i="13"/>
  <c r="M77" i="13"/>
  <c r="L77" i="13"/>
  <c r="K77" i="13"/>
  <c r="J77" i="13"/>
  <c r="I77" i="13"/>
  <c r="H77" i="13"/>
  <c r="G77" i="13"/>
  <c r="X75" i="13"/>
  <c r="X74" i="13" s="1"/>
  <c r="W75" i="13"/>
  <c r="J75" i="13"/>
  <c r="W74" i="13"/>
  <c r="V74" i="13"/>
  <c r="U74" i="13"/>
  <c r="T74" i="13"/>
  <c r="S74" i="13"/>
  <c r="R74" i="13"/>
  <c r="Q74" i="13"/>
  <c r="P74" i="13"/>
  <c r="O74" i="13"/>
  <c r="N74" i="13"/>
  <c r="M74" i="13"/>
  <c r="L74" i="13"/>
  <c r="K74" i="13"/>
  <c r="J74" i="13"/>
  <c r="I74" i="13"/>
  <c r="H74" i="13"/>
  <c r="G74" i="13"/>
  <c r="W73" i="13"/>
  <c r="W72" i="13" s="1"/>
  <c r="J73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G72" i="13"/>
  <c r="W71" i="13"/>
  <c r="J71" i="13"/>
  <c r="X71" i="13" s="1"/>
  <c r="X70" i="13" s="1"/>
  <c r="W70" i="13"/>
  <c r="V70" i="13"/>
  <c r="U70" i="13"/>
  <c r="T70" i="13"/>
  <c r="S70" i="13"/>
  <c r="R70" i="13"/>
  <c r="Q70" i="13"/>
  <c r="P70" i="13"/>
  <c r="O70" i="13"/>
  <c r="N70" i="13"/>
  <c r="M70" i="13"/>
  <c r="L70" i="13"/>
  <c r="K70" i="13"/>
  <c r="I70" i="13"/>
  <c r="H70" i="13"/>
  <c r="G70" i="13"/>
  <c r="J68" i="13"/>
  <c r="X68" i="13" s="1"/>
  <c r="X67" i="13" s="1"/>
  <c r="W67" i="13"/>
  <c r="V67" i="13"/>
  <c r="U67" i="13"/>
  <c r="T67" i="13"/>
  <c r="S67" i="13"/>
  <c r="R67" i="13"/>
  <c r="Q67" i="13"/>
  <c r="P67" i="13"/>
  <c r="O67" i="13"/>
  <c r="N67" i="13"/>
  <c r="L67" i="13"/>
  <c r="K67" i="13"/>
  <c r="J67" i="13"/>
  <c r="I67" i="13"/>
  <c r="H67" i="13"/>
  <c r="G67" i="13"/>
  <c r="I65" i="13"/>
  <c r="J65" i="13" s="1"/>
  <c r="W64" i="13"/>
  <c r="V64" i="13"/>
  <c r="U64" i="13"/>
  <c r="T64" i="13"/>
  <c r="S64" i="13"/>
  <c r="R64" i="13"/>
  <c r="Q64" i="13"/>
  <c r="P64" i="13"/>
  <c r="O64" i="13"/>
  <c r="N64" i="13"/>
  <c r="L64" i="13"/>
  <c r="K64" i="13"/>
  <c r="H64" i="13"/>
  <c r="G64" i="13"/>
  <c r="X62" i="13"/>
  <c r="J62" i="13"/>
  <c r="X60" i="13"/>
  <c r="X59" i="13" s="1"/>
  <c r="W60" i="13"/>
  <c r="J60" i="13"/>
  <c r="W59" i="13"/>
  <c r="V59" i="13"/>
  <c r="U59" i="13"/>
  <c r="T59" i="13"/>
  <c r="S59" i="13"/>
  <c r="R59" i="13"/>
  <c r="Q59" i="13"/>
  <c r="P59" i="13"/>
  <c r="O59" i="13"/>
  <c r="N59" i="13"/>
  <c r="M59" i="13"/>
  <c r="L59" i="13"/>
  <c r="K59" i="13"/>
  <c r="J59" i="13"/>
  <c r="I59" i="13"/>
  <c r="H59" i="13"/>
  <c r="G59" i="13"/>
  <c r="W56" i="13"/>
  <c r="W55" i="13" s="1"/>
  <c r="J56" i="13"/>
  <c r="V55" i="13"/>
  <c r="U55" i="13"/>
  <c r="T55" i="13"/>
  <c r="S55" i="13"/>
  <c r="R55" i="13"/>
  <c r="Q55" i="13"/>
  <c r="P55" i="13"/>
  <c r="O55" i="13"/>
  <c r="N55" i="13"/>
  <c r="M55" i="13"/>
  <c r="L55" i="13"/>
  <c r="K55" i="13"/>
  <c r="J55" i="13"/>
  <c r="I55" i="13"/>
  <c r="H55" i="13"/>
  <c r="G55" i="13"/>
  <c r="J53" i="13"/>
  <c r="X53" i="13" s="1"/>
  <c r="W51" i="13"/>
  <c r="W50" i="13" s="1"/>
  <c r="J51" i="13"/>
  <c r="X51" i="13" s="1"/>
  <c r="X50" i="13" s="1"/>
  <c r="V50" i="13"/>
  <c r="U50" i="13"/>
  <c r="T50" i="13"/>
  <c r="S50" i="13"/>
  <c r="R50" i="13"/>
  <c r="Q50" i="13"/>
  <c r="P50" i="13"/>
  <c r="O50" i="13"/>
  <c r="N50" i="13"/>
  <c r="M50" i="13"/>
  <c r="L50" i="13"/>
  <c r="K50" i="13"/>
  <c r="I50" i="13"/>
  <c r="H50" i="13"/>
  <c r="G50" i="13"/>
  <c r="W48" i="13"/>
  <c r="X48" i="13" s="1"/>
  <c r="X47" i="13" s="1"/>
  <c r="J48" i="13"/>
  <c r="J47" i="13" s="1"/>
  <c r="W47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I47" i="13"/>
  <c r="H47" i="13"/>
  <c r="G47" i="13"/>
  <c r="W45" i="13"/>
  <c r="W44" i="13" s="1"/>
  <c r="J45" i="13"/>
  <c r="J44" i="13" s="1"/>
  <c r="V44" i="13"/>
  <c r="U44" i="13"/>
  <c r="T44" i="13"/>
  <c r="S44" i="13"/>
  <c r="R44" i="13"/>
  <c r="Q44" i="13"/>
  <c r="P44" i="13"/>
  <c r="O44" i="13"/>
  <c r="N44" i="13"/>
  <c r="M44" i="13"/>
  <c r="L44" i="13"/>
  <c r="K44" i="13"/>
  <c r="I44" i="13"/>
  <c r="H44" i="13"/>
  <c r="G44" i="13"/>
  <c r="W42" i="13"/>
  <c r="W41" i="13" s="1"/>
  <c r="J42" i="13"/>
  <c r="X42" i="13" s="1"/>
  <c r="X41" i="13" s="1"/>
  <c r="V41" i="13"/>
  <c r="U41" i="13"/>
  <c r="T41" i="13"/>
  <c r="S41" i="13"/>
  <c r="R41" i="13"/>
  <c r="Q41" i="13"/>
  <c r="Q34" i="13" s="1"/>
  <c r="P41" i="13"/>
  <c r="O41" i="13"/>
  <c r="N41" i="13"/>
  <c r="M41" i="13"/>
  <c r="L41" i="13"/>
  <c r="K41" i="13"/>
  <c r="I41" i="13"/>
  <c r="H41" i="13"/>
  <c r="G41" i="13"/>
  <c r="X39" i="13"/>
  <c r="X38" i="13" s="1"/>
  <c r="W39" i="13"/>
  <c r="J39" i="13"/>
  <c r="W38" i="13"/>
  <c r="V38" i="13"/>
  <c r="V34" i="13" s="1"/>
  <c r="U38" i="13"/>
  <c r="U34" i="13" s="1"/>
  <c r="T38" i="13"/>
  <c r="S38" i="13"/>
  <c r="R38" i="13"/>
  <c r="Q38" i="13"/>
  <c r="P38" i="13"/>
  <c r="O38" i="13"/>
  <c r="N38" i="13"/>
  <c r="M38" i="13"/>
  <c r="M34" i="13" s="1"/>
  <c r="L38" i="13"/>
  <c r="K38" i="13"/>
  <c r="J38" i="13"/>
  <c r="I38" i="13"/>
  <c r="H38" i="13"/>
  <c r="G38" i="13"/>
  <c r="W36" i="13"/>
  <c r="W35" i="13" s="1"/>
  <c r="J36" i="13"/>
  <c r="V35" i="13"/>
  <c r="U35" i="13"/>
  <c r="T35" i="13"/>
  <c r="S35" i="13"/>
  <c r="S34" i="13" s="1"/>
  <c r="R35" i="13"/>
  <c r="R34" i="13" s="1"/>
  <c r="Q35" i="13"/>
  <c r="P35" i="13"/>
  <c r="P34" i="13" s="1"/>
  <c r="O35" i="13"/>
  <c r="O34" i="13" s="1"/>
  <c r="N35" i="13"/>
  <c r="M35" i="13"/>
  <c r="L35" i="13"/>
  <c r="K35" i="13"/>
  <c r="K34" i="13" s="1"/>
  <c r="J35" i="13"/>
  <c r="I35" i="13"/>
  <c r="H35" i="13"/>
  <c r="H34" i="13" s="1"/>
  <c r="G35" i="13"/>
  <c r="G34" i="13" s="1"/>
  <c r="T34" i="13"/>
  <c r="L34" i="13"/>
  <c r="W32" i="13"/>
  <c r="J32" i="13"/>
  <c r="J28" i="13" s="1"/>
  <c r="W29" i="13"/>
  <c r="W28" i="13" s="1"/>
  <c r="J29" i="13"/>
  <c r="X29" i="13" s="1"/>
  <c r="V28" i="13"/>
  <c r="U28" i="13"/>
  <c r="T28" i="13"/>
  <c r="S28" i="13"/>
  <c r="R28" i="13"/>
  <c r="Q28" i="13"/>
  <c r="P28" i="13"/>
  <c r="O28" i="13"/>
  <c r="N28" i="13"/>
  <c r="M28" i="13"/>
  <c r="L28" i="13"/>
  <c r="K28" i="13"/>
  <c r="I28" i="13"/>
  <c r="H28" i="13"/>
  <c r="G28" i="13"/>
  <c r="W26" i="13"/>
  <c r="W25" i="13" s="1"/>
  <c r="J26" i="13"/>
  <c r="J25" i="13" s="1"/>
  <c r="V25" i="13"/>
  <c r="U25" i="13"/>
  <c r="T25" i="13"/>
  <c r="S25" i="13"/>
  <c r="R25" i="13"/>
  <c r="Q25" i="13"/>
  <c r="P25" i="13"/>
  <c r="O25" i="13"/>
  <c r="N25" i="13"/>
  <c r="M25" i="13"/>
  <c r="L25" i="13"/>
  <c r="K25" i="13"/>
  <c r="I25" i="13"/>
  <c r="G25" i="13"/>
  <c r="W23" i="13"/>
  <c r="X23" i="13" s="1"/>
  <c r="X22" i="13" s="1"/>
  <c r="J23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W20" i="13"/>
  <c r="J20" i="13"/>
  <c r="W17" i="13"/>
  <c r="X17" i="13" s="1"/>
  <c r="J17" i="13"/>
  <c r="V16" i="13"/>
  <c r="V9" i="13" s="1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W14" i="13"/>
  <c r="W13" i="13" s="1"/>
  <c r="J14" i="13"/>
  <c r="V13" i="13"/>
  <c r="U13" i="13"/>
  <c r="T13" i="13"/>
  <c r="S13" i="13"/>
  <c r="S9" i="13" s="1"/>
  <c r="S8" i="13" s="1"/>
  <c r="R13" i="13"/>
  <c r="R9" i="13" s="1"/>
  <c r="R8" i="13" s="1"/>
  <c r="Q13" i="13"/>
  <c r="P13" i="13"/>
  <c r="O13" i="13"/>
  <c r="N13" i="13"/>
  <c r="M13" i="13"/>
  <c r="L13" i="13"/>
  <c r="K13" i="13"/>
  <c r="K9" i="13" s="1"/>
  <c r="K8" i="13" s="1"/>
  <c r="J13" i="13"/>
  <c r="I13" i="13"/>
  <c r="H13" i="13"/>
  <c r="G13" i="13"/>
  <c r="W11" i="13"/>
  <c r="W10" i="13" s="1"/>
  <c r="J11" i="13"/>
  <c r="V10" i="13"/>
  <c r="U10" i="13"/>
  <c r="U9" i="13" s="1"/>
  <c r="T10" i="13"/>
  <c r="T9" i="13" s="1"/>
  <c r="T8" i="13" s="1"/>
  <c r="S10" i="13"/>
  <c r="R10" i="13"/>
  <c r="Q10" i="13"/>
  <c r="P10" i="13"/>
  <c r="P9" i="13" s="1"/>
  <c r="O10" i="13"/>
  <c r="O9" i="13" s="1"/>
  <c r="N10" i="13"/>
  <c r="M10" i="13"/>
  <c r="M9" i="13" s="1"/>
  <c r="L10" i="13"/>
  <c r="L9" i="13" s="1"/>
  <c r="L8" i="13" s="1"/>
  <c r="K10" i="13"/>
  <c r="I10" i="13"/>
  <c r="H10" i="13"/>
  <c r="H9" i="13" s="1"/>
  <c r="H8" i="13" s="1"/>
  <c r="G10" i="13"/>
  <c r="G9" i="13" s="1"/>
  <c r="Q9" i="13"/>
  <c r="I9" i="13"/>
  <c r="X79" i="12"/>
  <c r="X78" i="12" s="1"/>
  <c r="W79" i="12"/>
  <c r="W77" i="12" s="1"/>
  <c r="J79" i="12"/>
  <c r="W78" i="12"/>
  <c r="V78" i="12"/>
  <c r="U78" i="12"/>
  <c r="T78" i="12"/>
  <c r="S78" i="12"/>
  <c r="R78" i="12"/>
  <c r="Q78" i="12"/>
  <c r="P78" i="12"/>
  <c r="O78" i="12"/>
  <c r="N78" i="12"/>
  <c r="M78" i="12"/>
  <c r="L78" i="12"/>
  <c r="K78" i="12"/>
  <c r="J78" i="12"/>
  <c r="I78" i="12"/>
  <c r="H78" i="12"/>
  <c r="G78" i="12"/>
  <c r="X77" i="12"/>
  <c r="V77" i="12"/>
  <c r="U77" i="12"/>
  <c r="T77" i="12"/>
  <c r="S77" i="12"/>
  <c r="R77" i="12"/>
  <c r="Q77" i="12"/>
  <c r="P77" i="12"/>
  <c r="O77" i="12"/>
  <c r="N77" i="12"/>
  <c r="M77" i="12"/>
  <c r="L77" i="12"/>
  <c r="K77" i="12"/>
  <c r="J77" i="12"/>
  <c r="I77" i="12"/>
  <c r="H77" i="12"/>
  <c r="G77" i="12"/>
  <c r="W75" i="12"/>
  <c r="W74" i="12" s="1"/>
  <c r="J75" i="12"/>
  <c r="X75" i="12" s="1"/>
  <c r="X74" i="12" s="1"/>
  <c r="V74" i="12"/>
  <c r="U74" i="12"/>
  <c r="T74" i="12"/>
  <c r="S74" i="12"/>
  <c r="R74" i="12"/>
  <c r="Q74" i="12"/>
  <c r="P74" i="12"/>
  <c r="O74" i="12"/>
  <c r="N74" i="12"/>
  <c r="M74" i="12"/>
  <c r="L74" i="12"/>
  <c r="K74" i="12"/>
  <c r="J74" i="12"/>
  <c r="I74" i="12"/>
  <c r="H74" i="12"/>
  <c r="G74" i="12"/>
  <c r="W73" i="12"/>
  <c r="X73" i="12" s="1"/>
  <c r="X72" i="12" s="1"/>
  <c r="J73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W71" i="12"/>
  <c r="J71" i="12"/>
  <c r="X71" i="12" s="1"/>
  <c r="X70" i="12" s="1"/>
  <c r="W70" i="12"/>
  <c r="V70" i="12"/>
  <c r="U70" i="12"/>
  <c r="T70" i="12"/>
  <c r="S70" i="12"/>
  <c r="R70" i="12"/>
  <c r="Q70" i="12"/>
  <c r="P70" i="12"/>
  <c r="O70" i="12"/>
  <c r="N70" i="12"/>
  <c r="M70" i="12"/>
  <c r="L70" i="12"/>
  <c r="K70" i="12"/>
  <c r="I70" i="12"/>
  <c r="H70" i="12"/>
  <c r="G70" i="12"/>
  <c r="X68" i="12"/>
  <c r="J68" i="12"/>
  <c r="X67" i="12"/>
  <c r="W67" i="12"/>
  <c r="V67" i="12"/>
  <c r="U67" i="12"/>
  <c r="T67" i="12"/>
  <c r="S67" i="12"/>
  <c r="R67" i="12"/>
  <c r="Q67" i="12"/>
  <c r="P67" i="12"/>
  <c r="O67" i="12"/>
  <c r="N67" i="12"/>
  <c r="L67" i="12"/>
  <c r="K67" i="12"/>
  <c r="J67" i="12"/>
  <c r="I67" i="12"/>
  <c r="H67" i="12"/>
  <c r="G67" i="12"/>
  <c r="I65" i="12"/>
  <c r="J65" i="12" s="1"/>
  <c r="W64" i="12"/>
  <c r="V64" i="12"/>
  <c r="U64" i="12"/>
  <c r="T64" i="12"/>
  <c r="S64" i="12"/>
  <c r="R64" i="12"/>
  <c r="Q64" i="12"/>
  <c r="P64" i="12"/>
  <c r="O64" i="12"/>
  <c r="N64" i="12"/>
  <c r="L64" i="12"/>
  <c r="K64" i="12"/>
  <c r="H64" i="12"/>
  <c r="G64" i="12"/>
  <c r="X62" i="12"/>
  <c r="J62" i="12"/>
  <c r="W60" i="12"/>
  <c r="W59" i="12" s="1"/>
  <c r="J60" i="12"/>
  <c r="X60" i="12" s="1"/>
  <c r="X59" i="12" s="1"/>
  <c r="V59" i="12"/>
  <c r="U59" i="12"/>
  <c r="T59" i="12"/>
  <c r="S59" i="12"/>
  <c r="R59" i="12"/>
  <c r="Q59" i="12"/>
  <c r="P59" i="12"/>
  <c r="O59" i="12"/>
  <c r="N59" i="12"/>
  <c r="M59" i="12"/>
  <c r="L59" i="12"/>
  <c r="K59" i="12"/>
  <c r="J59" i="12"/>
  <c r="I59" i="12"/>
  <c r="H59" i="12"/>
  <c r="G59" i="12"/>
  <c r="W56" i="12"/>
  <c r="X56" i="12" s="1"/>
  <c r="X55" i="12" s="1"/>
  <c r="J56" i="12"/>
  <c r="V55" i="12"/>
  <c r="U55" i="12"/>
  <c r="T55" i="12"/>
  <c r="S55" i="12"/>
  <c r="R55" i="12"/>
  <c r="Q55" i="12"/>
  <c r="P55" i="12"/>
  <c r="O55" i="12"/>
  <c r="N55" i="12"/>
  <c r="M55" i="12"/>
  <c r="L55" i="12"/>
  <c r="K55" i="12"/>
  <c r="J55" i="12"/>
  <c r="I55" i="12"/>
  <c r="H55" i="12"/>
  <c r="G55" i="12"/>
  <c r="X53" i="12"/>
  <c r="J53" i="12"/>
  <c r="W51" i="12"/>
  <c r="W50" i="12" s="1"/>
  <c r="J51" i="12"/>
  <c r="X51" i="12" s="1"/>
  <c r="X50" i="12" s="1"/>
  <c r="V50" i="12"/>
  <c r="U50" i="12"/>
  <c r="T50" i="12"/>
  <c r="S50" i="12"/>
  <c r="R50" i="12"/>
  <c r="Q50" i="12"/>
  <c r="P50" i="12"/>
  <c r="O50" i="12"/>
  <c r="N50" i="12"/>
  <c r="M50" i="12"/>
  <c r="L50" i="12"/>
  <c r="K50" i="12"/>
  <c r="I50" i="12"/>
  <c r="H50" i="12"/>
  <c r="G50" i="12"/>
  <c r="X48" i="12"/>
  <c r="X47" i="12" s="1"/>
  <c r="W48" i="12"/>
  <c r="J48" i="12"/>
  <c r="W47" i="12"/>
  <c r="V47" i="12"/>
  <c r="U47" i="12"/>
  <c r="T47" i="12"/>
  <c r="S47" i="12"/>
  <c r="R47" i="12"/>
  <c r="Q47" i="12"/>
  <c r="P47" i="12"/>
  <c r="O47" i="12"/>
  <c r="N47" i="12"/>
  <c r="M47" i="12"/>
  <c r="L47" i="12"/>
  <c r="K47" i="12"/>
  <c r="J47" i="12"/>
  <c r="I47" i="12"/>
  <c r="H47" i="12"/>
  <c r="G47" i="12"/>
  <c r="X45" i="12"/>
  <c r="X44" i="12" s="1"/>
  <c r="W45" i="12"/>
  <c r="J45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W42" i="12"/>
  <c r="W41" i="12" s="1"/>
  <c r="J42" i="12"/>
  <c r="J41" i="12" s="1"/>
  <c r="V41" i="12"/>
  <c r="U41" i="12"/>
  <c r="T41" i="12"/>
  <c r="S41" i="12"/>
  <c r="R41" i="12"/>
  <c r="Q41" i="12"/>
  <c r="Q34" i="12" s="1"/>
  <c r="P41" i="12"/>
  <c r="P34" i="12" s="1"/>
  <c r="O41" i="12"/>
  <c r="N41" i="12"/>
  <c r="M41" i="12"/>
  <c r="L41" i="12"/>
  <c r="K41" i="12"/>
  <c r="I41" i="12"/>
  <c r="H41" i="12"/>
  <c r="H34" i="12" s="1"/>
  <c r="G41" i="12"/>
  <c r="W39" i="12"/>
  <c r="W38" i="12" s="1"/>
  <c r="J39" i="12"/>
  <c r="X39" i="12" s="1"/>
  <c r="X38" i="12" s="1"/>
  <c r="V38" i="12"/>
  <c r="V34" i="12" s="1"/>
  <c r="U38" i="12"/>
  <c r="U34" i="12" s="1"/>
  <c r="T38" i="12"/>
  <c r="S38" i="12"/>
  <c r="R38" i="12"/>
  <c r="Q38" i="12"/>
  <c r="P38" i="12"/>
  <c r="O38" i="12"/>
  <c r="N38" i="12"/>
  <c r="N34" i="12" s="1"/>
  <c r="M38" i="12"/>
  <c r="M34" i="12" s="1"/>
  <c r="L38" i="12"/>
  <c r="K38" i="12"/>
  <c r="J38" i="12"/>
  <c r="I38" i="12"/>
  <c r="H38" i="12"/>
  <c r="G38" i="12"/>
  <c r="W36" i="12"/>
  <c r="X36" i="12" s="1"/>
  <c r="X35" i="12" s="1"/>
  <c r="J36" i="12"/>
  <c r="V35" i="12"/>
  <c r="U35" i="12"/>
  <c r="T35" i="12"/>
  <c r="S35" i="12"/>
  <c r="S34" i="12" s="1"/>
  <c r="R35" i="12"/>
  <c r="R34" i="12" s="1"/>
  <c r="Q35" i="12"/>
  <c r="P35" i="12"/>
  <c r="O35" i="12"/>
  <c r="O34" i="12" s="1"/>
  <c r="N35" i="12"/>
  <c r="M35" i="12"/>
  <c r="L35" i="12"/>
  <c r="K35" i="12"/>
  <c r="K34" i="12" s="1"/>
  <c r="J35" i="12"/>
  <c r="I35" i="12"/>
  <c r="H35" i="12"/>
  <c r="G35" i="12"/>
  <c r="G34" i="12" s="1"/>
  <c r="T34" i="12"/>
  <c r="L34" i="12"/>
  <c r="W32" i="12"/>
  <c r="W28" i="12" s="1"/>
  <c r="J32" i="12"/>
  <c r="X32" i="12" s="1"/>
  <c r="W29" i="12"/>
  <c r="J29" i="12"/>
  <c r="X29" i="12" s="1"/>
  <c r="X28" i="12" s="1"/>
  <c r="V28" i="12"/>
  <c r="U28" i="12"/>
  <c r="T28" i="12"/>
  <c r="S28" i="12"/>
  <c r="R28" i="12"/>
  <c r="Q28" i="12"/>
  <c r="P28" i="12"/>
  <c r="O28" i="12"/>
  <c r="N28" i="12"/>
  <c r="M28" i="12"/>
  <c r="L28" i="12"/>
  <c r="K28" i="12"/>
  <c r="I28" i="12"/>
  <c r="H28" i="12"/>
  <c r="G28" i="12"/>
  <c r="W26" i="12"/>
  <c r="W25" i="12" s="1"/>
  <c r="J26" i="12"/>
  <c r="X26" i="12" s="1"/>
  <c r="X25" i="12" s="1"/>
  <c r="V25" i="12"/>
  <c r="U25" i="12"/>
  <c r="T25" i="12"/>
  <c r="S25" i="12"/>
  <c r="R25" i="12"/>
  <c r="Q25" i="12"/>
  <c r="P25" i="12"/>
  <c r="O25" i="12"/>
  <c r="N25" i="12"/>
  <c r="M25" i="12"/>
  <c r="L25" i="12"/>
  <c r="K25" i="12"/>
  <c r="I25" i="12"/>
  <c r="G25" i="12"/>
  <c r="W23" i="12"/>
  <c r="W22" i="12" s="1"/>
  <c r="J23" i="12"/>
  <c r="X23" i="12" s="1"/>
  <c r="X22" i="12" s="1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W20" i="12"/>
  <c r="X20" i="12" s="1"/>
  <c r="J20" i="12"/>
  <c r="W17" i="12"/>
  <c r="W16" i="12" s="1"/>
  <c r="J17" i="12"/>
  <c r="X17" i="12" s="1"/>
  <c r="X16" i="12" s="1"/>
  <c r="V16" i="12"/>
  <c r="V9" i="12" s="1"/>
  <c r="U16" i="12"/>
  <c r="U9" i="12" s="1"/>
  <c r="T16" i="12"/>
  <c r="S16" i="12"/>
  <c r="R16" i="12"/>
  <c r="Q16" i="12"/>
  <c r="P16" i="12"/>
  <c r="O16" i="12"/>
  <c r="N16" i="12"/>
  <c r="N9" i="12" s="1"/>
  <c r="M16" i="12"/>
  <c r="M9" i="12" s="1"/>
  <c r="L16" i="12"/>
  <c r="K16" i="12"/>
  <c r="J16" i="12"/>
  <c r="I16" i="12"/>
  <c r="H16" i="12"/>
  <c r="G16" i="12"/>
  <c r="W14" i="12"/>
  <c r="X14" i="12" s="1"/>
  <c r="X13" i="12" s="1"/>
  <c r="J14" i="12"/>
  <c r="V13" i="12"/>
  <c r="U13" i="12"/>
  <c r="T13" i="12"/>
  <c r="S13" i="12"/>
  <c r="S9" i="12" s="1"/>
  <c r="S8" i="12" s="1"/>
  <c r="R13" i="12"/>
  <c r="R9" i="12" s="1"/>
  <c r="R8" i="12" s="1"/>
  <c r="Q13" i="12"/>
  <c r="P13" i="12"/>
  <c r="O13" i="12"/>
  <c r="N13" i="12"/>
  <c r="M13" i="12"/>
  <c r="L13" i="12"/>
  <c r="K13" i="12"/>
  <c r="K9" i="12" s="1"/>
  <c r="K8" i="12" s="1"/>
  <c r="J13" i="12"/>
  <c r="I13" i="12"/>
  <c r="H13" i="12"/>
  <c r="G13" i="12"/>
  <c r="W11" i="12"/>
  <c r="J11" i="12"/>
  <c r="X11" i="12" s="1"/>
  <c r="X10" i="12" s="1"/>
  <c r="W10" i="12"/>
  <c r="V10" i="12"/>
  <c r="U10" i="12"/>
  <c r="T10" i="12"/>
  <c r="T9" i="12" s="1"/>
  <c r="T8" i="12" s="1"/>
  <c r="S10" i="12"/>
  <c r="R10" i="12"/>
  <c r="Q10" i="12"/>
  <c r="P10" i="12"/>
  <c r="P9" i="12" s="1"/>
  <c r="P8" i="12" s="1"/>
  <c r="O10" i="12"/>
  <c r="O9" i="12" s="1"/>
  <c r="O8" i="12" s="1"/>
  <c r="N10" i="12"/>
  <c r="M10" i="12"/>
  <c r="L10" i="12"/>
  <c r="L9" i="12" s="1"/>
  <c r="L8" i="12" s="1"/>
  <c r="K10" i="12"/>
  <c r="I10" i="12"/>
  <c r="H10" i="12"/>
  <c r="H9" i="12" s="1"/>
  <c r="G10" i="12"/>
  <c r="G9" i="12" s="1"/>
  <c r="Q9" i="12"/>
  <c r="I9" i="12"/>
  <c r="J9" i="14" l="1"/>
  <c r="J8" i="14" s="1"/>
  <c r="W8" i="14"/>
  <c r="X34" i="14"/>
  <c r="X8" i="14" s="1"/>
  <c r="W16" i="13"/>
  <c r="X78" i="13"/>
  <c r="X77" i="13"/>
  <c r="N34" i="13"/>
  <c r="X45" i="13"/>
  <c r="X44" i="13" s="1"/>
  <c r="N9" i="13"/>
  <c r="X11" i="13"/>
  <c r="X10" i="13" s="1"/>
  <c r="V8" i="13"/>
  <c r="W34" i="13"/>
  <c r="U8" i="13"/>
  <c r="Q8" i="13"/>
  <c r="O8" i="13"/>
  <c r="W9" i="13"/>
  <c r="X65" i="13"/>
  <c r="X64" i="13" s="1"/>
  <c r="J64" i="13"/>
  <c r="G8" i="13"/>
  <c r="P8" i="13"/>
  <c r="M8" i="13"/>
  <c r="X14" i="13"/>
  <c r="X13" i="13" s="1"/>
  <c r="X20" i="13"/>
  <c r="X16" i="13" s="1"/>
  <c r="J50" i="13"/>
  <c r="J34" i="13" s="1"/>
  <c r="X56" i="13"/>
  <c r="X55" i="13" s="1"/>
  <c r="X73" i="13"/>
  <c r="X72" i="13" s="1"/>
  <c r="X26" i="13"/>
  <c r="X25" i="13" s="1"/>
  <c r="X32" i="13"/>
  <c r="X28" i="13" s="1"/>
  <c r="J41" i="13"/>
  <c r="J10" i="13"/>
  <c r="J9" i="13" s="1"/>
  <c r="I64" i="13"/>
  <c r="I34" i="13" s="1"/>
  <c r="I8" i="13" s="1"/>
  <c r="J70" i="13"/>
  <c r="X36" i="13"/>
  <c r="X35" i="13" s="1"/>
  <c r="X9" i="12"/>
  <c r="X34" i="12"/>
  <c r="H8" i="12"/>
  <c r="M8" i="12"/>
  <c r="U8" i="12"/>
  <c r="N8" i="12"/>
  <c r="V8" i="12"/>
  <c r="X65" i="12"/>
  <c r="X64" i="12" s="1"/>
  <c r="J64" i="12"/>
  <c r="Q8" i="12"/>
  <c r="I34" i="12"/>
  <c r="I8" i="12" s="1"/>
  <c r="W9" i="12"/>
  <c r="G8" i="12"/>
  <c r="J25" i="12"/>
  <c r="W13" i="12"/>
  <c r="W35" i="12"/>
  <c r="W55" i="12"/>
  <c r="W72" i="12"/>
  <c r="J28" i="12"/>
  <c r="J50" i="12"/>
  <c r="J34" i="12" s="1"/>
  <c r="J10" i="12"/>
  <c r="X42" i="12"/>
  <c r="X41" i="12" s="1"/>
  <c r="I64" i="12"/>
  <c r="J70" i="12"/>
  <c r="W29" i="11"/>
  <c r="X29" i="11" s="1"/>
  <c r="X28" i="11" s="1"/>
  <c r="M28" i="11"/>
  <c r="W17" i="11"/>
  <c r="W16" i="11" s="1"/>
  <c r="M16" i="11"/>
  <c r="W79" i="11"/>
  <c r="W78" i="11" s="1"/>
  <c r="J79" i="11"/>
  <c r="X79" i="11" s="1"/>
  <c r="V78" i="11"/>
  <c r="U78" i="11"/>
  <c r="T78" i="11"/>
  <c r="S78" i="11"/>
  <c r="R78" i="11"/>
  <c r="Q78" i="11"/>
  <c r="P78" i="11"/>
  <c r="O78" i="11"/>
  <c r="N78" i="11"/>
  <c r="M78" i="11"/>
  <c r="L78" i="11"/>
  <c r="K78" i="11"/>
  <c r="I78" i="11"/>
  <c r="H78" i="11"/>
  <c r="G78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I77" i="11"/>
  <c r="H77" i="11"/>
  <c r="G77" i="11"/>
  <c r="W75" i="11"/>
  <c r="J75" i="11"/>
  <c r="J74" i="11" s="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I74" i="11"/>
  <c r="H74" i="11"/>
  <c r="G74" i="11"/>
  <c r="W73" i="11"/>
  <c r="J73" i="11"/>
  <c r="X73" i="11" s="1"/>
  <c r="X72" i="11" s="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I72" i="11"/>
  <c r="H72" i="11"/>
  <c r="G72" i="11"/>
  <c r="W71" i="11"/>
  <c r="W70" i="11" s="1"/>
  <c r="J71" i="11"/>
  <c r="X71" i="11" s="1"/>
  <c r="X70" i="11" s="1"/>
  <c r="V70" i="11"/>
  <c r="U70" i="11"/>
  <c r="T70" i="11"/>
  <c r="S70" i="11"/>
  <c r="R70" i="11"/>
  <c r="Q70" i="11"/>
  <c r="P70" i="11"/>
  <c r="O70" i="11"/>
  <c r="N70" i="11"/>
  <c r="M70" i="11"/>
  <c r="L70" i="11"/>
  <c r="K70" i="11"/>
  <c r="I70" i="11"/>
  <c r="H70" i="11"/>
  <c r="G70" i="11"/>
  <c r="X68" i="11"/>
  <c r="X67" i="11" s="1"/>
  <c r="J68" i="11"/>
  <c r="J67" i="11" s="1"/>
  <c r="W67" i="11"/>
  <c r="V67" i="11"/>
  <c r="U67" i="11"/>
  <c r="T67" i="11"/>
  <c r="S67" i="11"/>
  <c r="R67" i="11"/>
  <c r="Q67" i="11"/>
  <c r="P67" i="11"/>
  <c r="O67" i="11"/>
  <c r="N67" i="11"/>
  <c r="L67" i="11"/>
  <c r="K67" i="11"/>
  <c r="I67" i="11"/>
  <c r="H67" i="11"/>
  <c r="G67" i="11"/>
  <c r="I65" i="11"/>
  <c r="J65" i="11" s="1"/>
  <c r="W64" i="11"/>
  <c r="V64" i="11"/>
  <c r="U64" i="11"/>
  <c r="T64" i="11"/>
  <c r="S64" i="11"/>
  <c r="R64" i="11"/>
  <c r="Q64" i="11"/>
  <c r="P64" i="11"/>
  <c r="O64" i="11"/>
  <c r="N64" i="11"/>
  <c r="L64" i="11"/>
  <c r="K64" i="11"/>
  <c r="H64" i="11"/>
  <c r="G64" i="11"/>
  <c r="J62" i="11"/>
  <c r="X62" i="11" s="1"/>
  <c r="X60" i="11"/>
  <c r="X59" i="11" s="1"/>
  <c r="W60" i="11"/>
  <c r="J60" i="11"/>
  <c r="J59" i="11" s="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I59" i="11"/>
  <c r="H59" i="11"/>
  <c r="G59" i="11"/>
  <c r="W56" i="11"/>
  <c r="J56" i="11"/>
  <c r="X56" i="11" s="1"/>
  <c r="X55" i="11" s="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I55" i="11"/>
  <c r="H55" i="11"/>
  <c r="G55" i="11"/>
  <c r="X53" i="11"/>
  <c r="J53" i="11"/>
  <c r="W51" i="11"/>
  <c r="J51" i="11"/>
  <c r="X51" i="11" s="1"/>
  <c r="X50" i="11" s="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I50" i="11"/>
  <c r="H50" i="11"/>
  <c r="G50" i="11"/>
  <c r="W48" i="11"/>
  <c r="X48" i="11" s="1"/>
  <c r="X47" i="11" s="1"/>
  <c r="J48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W45" i="11"/>
  <c r="W44" i="11" s="1"/>
  <c r="J45" i="11"/>
  <c r="X45" i="11" s="1"/>
  <c r="X44" i="11" s="1"/>
  <c r="V44" i="11"/>
  <c r="U44" i="11"/>
  <c r="T44" i="11"/>
  <c r="S44" i="11"/>
  <c r="R44" i="11"/>
  <c r="R34" i="11" s="1"/>
  <c r="Q44" i="11"/>
  <c r="P44" i="11"/>
  <c r="O44" i="11"/>
  <c r="N44" i="11"/>
  <c r="M44" i="11"/>
  <c r="L44" i="11"/>
  <c r="K44" i="11"/>
  <c r="J44" i="11"/>
  <c r="I44" i="11"/>
  <c r="H44" i="11"/>
  <c r="G44" i="11"/>
  <c r="W42" i="11"/>
  <c r="J42" i="11"/>
  <c r="X42" i="11" s="1"/>
  <c r="X41" i="11" s="1"/>
  <c r="W41" i="11"/>
  <c r="V41" i="11"/>
  <c r="V34" i="11" s="1"/>
  <c r="U41" i="11"/>
  <c r="T41" i="11"/>
  <c r="S41" i="11"/>
  <c r="R41" i="11"/>
  <c r="Q41" i="11"/>
  <c r="P41" i="11"/>
  <c r="O41" i="11"/>
  <c r="N41" i="11"/>
  <c r="N34" i="11" s="1"/>
  <c r="M41" i="11"/>
  <c r="L41" i="11"/>
  <c r="K41" i="11"/>
  <c r="J41" i="11"/>
  <c r="I41" i="11"/>
  <c r="H41" i="11"/>
  <c r="G41" i="11"/>
  <c r="X39" i="11"/>
  <c r="X38" i="11" s="1"/>
  <c r="W39" i="11"/>
  <c r="J39" i="11"/>
  <c r="J38" i="11" s="1"/>
  <c r="W38" i="11"/>
  <c r="V38" i="11"/>
  <c r="U38" i="11"/>
  <c r="U34" i="11" s="1"/>
  <c r="T38" i="11"/>
  <c r="S38" i="11"/>
  <c r="R38" i="11"/>
  <c r="Q38" i="11"/>
  <c r="P38" i="11"/>
  <c r="O38" i="11"/>
  <c r="N38" i="11"/>
  <c r="M38" i="11"/>
  <c r="M34" i="11" s="1"/>
  <c r="L38" i="11"/>
  <c r="K38" i="11"/>
  <c r="I38" i="11"/>
  <c r="H38" i="11"/>
  <c r="G38" i="11"/>
  <c r="W36" i="11"/>
  <c r="W35" i="11" s="1"/>
  <c r="J36" i="11"/>
  <c r="X36" i="11" s="1"/>
  <c r="X35" i="11" s="1"/>
  <c r="V35" i="11"/>
  <c r="U35" i="11"/>
  <c r="T35" i="11"/>
  <c r="T34" i="11" s="1"/>
  <c r="S35" i="11"/>
  <c r="R35" i="11"/>
  <c r="Q35" i="11"/>
  <c r="Q34" i="11" s="1"/>
  <c r="P35" i="11"/>
  <c r="P34" i="11" s="1"/>
  <c r="O35" i="11"/>
  <c r="O34" i="11" s="1"/>
  <c r="N35" i="11"/>
  <c r="M35" i="11"/>
  <c r="L35" i="11"/>
  <c r="L34" i="11" s="1"/>
  <c r="K35" i="11"/>
  <c r="I35" i="11"/>
  <c r="H35" i="11"/>
  <c r="H34" i="11" s="1"/>
  <c r="G35" i="11"/>
  <c r="G34" i="11" s="1"/>
  <c r="S34" i="11"/>
  <c r="K34" i="11"/>
  <c r="X32" i="11"/>
  <c r="W32" i="11"/>
  <c r="J32" i="11"/>
  <c r="J29" i="11"/>
  <c r="V28" i="11"/>
  <c r="U28" i="11"/>
  <c r="T28" i="11"/>
  <c r="S28" i="11"/>
  <c r="R28" i="11"/>
  <c r="Q28" i="11"/>
  <c r="P28" i="11"/>
  <c r="O28" i="11"/>
  <c r="N28" i="11"/>
  <c r="L28" i="11"/>
  <c r="K28" i="11"/>
  <c r="J28" i="11"/>
  <c r="I28" i="11"/>
  <c r="H28" i="11"/>
  <c r="G28" i="11"/>
  <c r="X26" i="11"/>
  <c r="W26" i="11"/>
  <c r="J26" i="11"/>
  <c r="J25" i="11" s="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I25" i="11"/>
  <c r="G25" i="11"/>
  <c r="X23" i="11"/>
  <c r="X22" i="11" s="1"/>
  <c r="W23" i="11"/>
  <c r="J23" i="11"/>
  <c r="J22" i="11" s="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I22" i="11"/>
  <c r="H22" i="11"/>
  <c r="G22" i="11"/>
  <c r="W20" i="11"/>
  <c r="J20" i="11"/>
  <c r="X20" i="11" s="1"/>
  <c r="X17" i="11"/>
  <c r="X16" i="11" s="1"/>
  <c r="J17" i="11"/>
  <c r="J16" i="11" s="1"/>
  <c r="V16" i="11"/>
  <c r="U16" i="11"/>
  <c r="T16" i="11"/>
  <c r="S16" i="11"/>
  <c r="S9" i="11" s="1"/>
  <c r="S8" i="11" s="1"/>
  <c r="R16" i="11"/>
  <c r="Q16" i="11"/>
  <c r="P16" i="11"/>
  <c r="O16" i="11"/>
  <c r="N16" i="11"/>
  <c r="L16" i="11"/>
  <c r="K16" i="11"/>
  <c r="K9" i="11" s="1"/>
  <c r="K8" i="11" s="1"/>
  <c r="I16" i="11"/>
  <c r="H16" i="11"/>
  <c r="G16" i="11"/>
  <c r="W14" i="11"/>
  <c r="W13" i="11" s="1"/>
  <c r="J14" i="11"/>
  <c r="J13" i="11" s="1"/>
  <c r="V13" i="11"/>
  <c r="U13" i="11"/>
  <c r="T13" i="11"/>
  <c r="T9" i="11" s="1"/>
  <c r="T8" i="11" s="1"/>
  <c r="S13" i="11"/>
  <c r="R13" i="11"/>
  <c r="Q13" i="11"/>
  <c r="Q9" i="11" s="1"/>
  <c r="Q8" i="11" s="1"/>
  <c r="P13" i="11"/>
  <c r="P9" i="11" s="1"/>
  <c r="O13" i="11"/>
  <c r="N13" i="11"/>
  <c r="M13" i="11"/>
  <c r="L13" i="11"/>
  <c r="L9" i="11" s="1"/>
  <c r="L8" i="11" s="1"/>
  <c r="K13" i="11"/>
  <c r="I13" i="11"/>
  <c r="I9" i="11" s="1"/>
  <c r="H13" i="11"/>
  <c r="H9" i="11" s="1"/>
  <c r="H8" i="11" s="1"/>
  <c r="G13" i="11"/>
  <c r="W11" i="11"/>
  <c r="W10" i="11" s="1"/>
  <c r="J11" i="11"/>
  <c r="X11" i="11" s="1"/>
  <c r="X10" i="11" s="1"/>
  <c r="V10" i="11"/>
  <c r="V9" i="11" s="1"/>
  <c r="V8" i="11" s="1"/>
  <c r="U10" i="11"/>
  <c r="U9" i="11" s="1"/>
  <c r="T10" i="11"/>
  <c r="S10" i="11"/>
  <c r="R10" i="11"/>
  <c r="R9" i="11" s="1"/>
  <c r="R8" i="11" s="1"/>
  <c r="Q10" i="11"/>
  <c r="P10" i="11"/>
  <c r="O10" i="11"/>
  <c r="N10" i="11"/>
  <c r="N9" i="11" s="1"/>
  <c r="N8" i="11" s="1"/>
  <c r="M10" i="11"/>
  <c r="L10" i="11"/>
  <c r="K10" i="11"/>
  <c r="I10" i="11"/>
  <c r="H10" i="11"/>
  <c r="G10" i="11"/>
  <c r="O9" i="11"/>
  <c r="G9" i="11"/>
  <c r="N8" i="13" l="1"/>
  <c r="X9" i="13"/>
  <c r="X34" i="13"/>
  <c r="J8" i="13"/>
  <c r="W8" i="13"/>
  <c r="W34" i="12"/>
  <c r="W8" i="12" s="1"/>
  <c r="J9" i="12"/>
  <c r="J8" i="12" s="1"/>
  <c r="X8" i="12"/>
  <c r="M9" i="11"/>
  <c r="W34" i="11"/>
  <c r="X78" i="11"/>
  <c r="X77" i="11"/>
  <c r="U8" i="11"/>
  <c r="G8" i="11"/>
  <c r="O8" i="11"/>
  <c r="X65" i="11"/>
  <c r="X64" i="11" s="1"/>
  <c r="X34" i="11" s="1"/>
  <c r="J64" i="11"/>
  <c r="W9" i="11"/>
  <c r="W8" i="11" s="1"/>
  <c r="M8" i="11"/>
  <c r="P8" i="11"/>
  <c r="X75" i="11"/>
  <c r="X74" i="11" s="1"/>
  <c r="W77" i="11"/>
  <c r="J55" i="11"/>
  <c r="J72" i="11"/>
  <c r="J35" i="11"/>
  <c r="J34" i="11" s="1"/>
  <c r="X14" i="11"/>
  <c r="X13" i="11" s="1"/>
  <c r="X9" i="11" s="1"/>
  <c r="W47" i="11"/>
  <c r="J50" i="11"/>
  <c r="J77" i="11"/>
  <c r="W28" i="11"/>
  <c r="I64" i="11"/>
  <c r="I34" i="11" s="1"/>
  <c r="I8" i="11" s="1"/>
  <c r="J70" i="11"/>
  <c r="J10" i="11"/>
  <c r="J9" i="11" s="1"/>
  <c r="J8" i="11" s="1"/>
  <c r="J78" i="11"/>
  <c r="W78" i="10"/>
  <c r="W14" i="10"/>
  <c r="W11" i="10"/>
  <c r="W10" i="10"/>
  <c r="N77" i="10"/>
  <c r="O77" i="10"/>
  <c r="P77" i="10"/>
  <c r="Q77" i="10"/>
  <c r="R77" i="10"/>
  <c r="S77" i="10"/>
  <c r="T77" i="10"/>
  <c r="U77" i="10"/>
  <c r="V77" i="10"/>
  <c r="W77" i="10"/>
  <c r="M77" i="10"/>
  <c r="M13" i="10"/>
  <c r="X8" i="13" l="1"/>
  <c r="X8" i="11"/>
  <c r="M10" i="10"/>
  <c r="J78" i="10"/>
  <c r="X78" i="10" s="1"/>
  <c r="L77" i="10"/>
  <c r="K77" i="10"/>
  <c r="J77" i="10"/>
  <c r="I77" i="10"/>
  <c r="H77" i="10"/>
  <c r="G77" i="10"/>
  <c r="W76" i="10"/>
  <c r="V76" i="10"/>
  <c r="U76" i="10"/>
  <c r="T76" i="10"/>
  <c r="S76" i="10"/>
  <c r="R76" i="10"/>
  <c r="Q76" i="10"/>
  <c r="P76" i="10"/>
  <c r="O76" i="10"/>
  <c r="N76" i="10"/>
  <c r="M76" i="10"/>
  <c r="L76" i="10"/>
  <c r="K76" i="10"/>
  <c r="J76" i="10"/>
  <c r="I76" i="10"/>
  <c r="H76" i="10"/>
  <c r="G76" i="10"/>
  <c r="W74" i="10"/>
  <c r="J74" i="10"/>
  <c r="J73" i="10" s="1"/>
  <c r="W73" i="10"/>
  <c r="V73" i="10"/>
  <c r="U73" i="10"/>
  <c r="T73" i="10"/>
  <c r="S73" i="10"/>
  <c r="R73" i="10"/>
  <c r="Q73" i="10"/>
  <c r="P73" i="10"/>
  <c r="O73" i="10"/>
  <c r="N73" i="10"/>
  <c r="M73" i="10"/>
  <c r="L73" i="10"/>
  <c r="K73" i="10"/>
  <c r="I73" i="10"/>
  <c r="H73" i="10"/>
  <c r="G73" i="10"/>
  <c r="W72" i="10"/>
  <c r="W71" i="10" s="1"/>
  <c r="J72" i="10"/>
  <c r="X72" i="10" s="1"/>
  <c r="X71" i="10" s="1"/>
  <c r="V71" i="10"/>
  <c r="U71" i="10"/>
  <c r="T71" i="10"/>
  <c r="S71" i="10"/>
  <c r="R71" i="10"/>
  <c r="Q71" i="10"/>
  <c r="P71" i="10"/>
  <c r="O71" i="10"/>
  <c r="N71" i="10"/>
  <c r="M71" i="10"/>
  <c r="L71" i="10"/>
  <c r="K71" i="10"/>
  <c r="I71" i="10"/>
  <c r="H71" i="10"/>
  <c r="G71" i="10"/>
  <c r="W70" i="10"/>
  <c r="J70" i="10"/>
  <c r="X70" i="10" s="1"/>
  <c r="X69" i="10" s="1"/>
  <c r="W69" i="10"/>
  <c r="V69" i="10"/>
  <c r="U69" i="10"/>
  <c r="T69" i="10"/>
  <c r="S69" i="10"/>
  <c r="R69" i="10"/>
  <c r="Q69" i="10"/>
  <c r="P69" i="10"/>
  <c r="O69" i="10"/>
  <c r="N69" i="10"/>
  <c r="M69" i="10"/>
  <c r="L69" i="10"/>
  <c r="K69" i="10"/>
  <c r="I69" i="10"/>
  <c r="H69" i="10"/>
  <c r="G69" i="10"/>
  <c r="X67" i="10"/>
  <c r="X66" i="10" s="1"/>
  <c r="J67" i="10"/>
  <c r="W66" i="10"/>
  <c r="V66" i="10"/>
  <c r="U66" i="10"/>
  <c r="T66" i="10"/>
  <c r="S66" i="10"/>
  <c r="R66" i="10"/>
  <c r="Q66" i="10"/>
  <c r="P66" i="10"/>
  <c r="O66" i="10"/>
  <c r="N66" i="10"/>
  <c r="L66" i="10"/>
  <c r="K66" i="10"/>
  <c r="J66" i="10"/>
  <c r="I66" i="10"/>
  <c r="H66" i="10"/>
  <c r="G66" i="10"/>
  <c r="I64" i="10"/>
  <c r="J64" i="10" s="1"/>
  <c r="W63" i="10"/>
  <c r="V63" i="10"/>
  <c r="U63" i="10"/>
  <c r="T63" i="10"/>
  <c r="S63" i="10"/>
  <c r="R63" i="10"/>
  <c r="Q63" i="10"/>
  <c r="P63" i="10"/>
  <c r="O63" i="10"/>
  <c r="N63" i="10"/>
  <c r="L63" i="10"/>
  <c r="K63" i="10"/>
  <c r="H63" i="10"/>
  <c r="G63" i="10"/>
  <c r="J61" i="10"/>
  <c r="X61" i="10" s="1"/>
  <c r="W59" i="10"/>
  <c r="J59" i="10"/>
  <c r="J58" i="10" s="1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I58" i="10"/>
  <c r="H58" i="10"/>
  <c r="G58" i="10"/>
  <c r="W55" i="10"/>
  <c r="W54" i="10" s="1"/>
  <c r="J55" i="10"/>
  <c r="X55" i="10" s="1"/>
  <c r="X54" i="10" s="1"/>
  <c r="V54" i="10"/>
  <c r="U54" i="10"/>
  <c r="T54" i="10"/>
  <c r="S54" i="10"/>
  <c r="R54" i="10"/>
  <c r="Q54" i="10"/>
  <c r="P54" i="10"/>
  <c r="O54" i="10"/>
  <c r="N54" i="10"/>
  <c r="M54" i="10"/>
  <c r="L54" i="10"/>
  <c r="K54" i="10"/>
  <c r="I54" i="10"/>
  <c r="H54" i="10"/>
  <c r="G54" i="10"/>
  <c r="X52" i="10"/>
  <c r="J52" i="10"/>
  <c r="W50" i="10"/>
  <c r="W49" i="10" s="1"/>
  <c r="J50" i="10"/>
  <c r="X50" i="10" s="1"/>
  <c r="X49" i="10" s="1"/>
  <c r="V49" i="10"/>
  <c r="U49" i="10"/>
  <c r="T49" i="10"/>
  <c r="S49" i="10"/>
  <c r="R49" i="10"/>
  <c r="Q49" i="10"/>
  <c r="P49" i="10"/>
  <c r="O49" i="10"/>
  <c r="N49" i="10"/>
  <c r="M49" i="10"/>
  <c r="L49" i="10"/>
  <c r="K49" i="10"/>
  <c r="I49" i="10"/>
  <c r="H49" i="10"/>
  <c r="G49" i="10"/>
  <c r="W47" i="10"/>
  <c r="X47" i="10" s="1"/>
  <c r="X46" i="10" s="1"/>
  <c r="J47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W44" i="10"/>
  <c r="X44" i="10" s="1"/>
  <c r="X43" i="10" s="1"/>
  <c r="J44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W41" i="10"/>
  <c r="J41" i="10"/>
  <c r="X41" i="10" s="1"/>
  <c r="X40" i="10" s="1"/>
  <c r="W40" i="10"/>
  <c r="V40" i="10"/>
  <c r="U40" i="10"/>
  <c r="T40" i="10"/>
  <c r="S40" i="10"/>
  <c r="R40" i="10"/>
  <c r="Q40" i="10"/>
  <c r="P40" i="10"/>
  <c r="P33" i="10" s="1"/>
  <c r="O40" i="10"/>
  <c r="N40" i="10"/>
  <c r="M40" i="10"/>
  <c r="L40" i="10"/>
  <c r="K40" i="10"/>
  <c r="I40" i="10"/>
  <c r="H40" i="10"/>
  <c r="H33" i="10" s="1"/>
  <c r="G40" i="10"/>
  <c r="W38" i="10"/>
  <c r="J38" i="10"/>
  <c r="X38" i="10" s="1"/>
  <c r="X37" i="10" s="1"/>
  <c r="W37" i="10"/>
  <c r="V37" i="10"/>
  <c r="V33" i="10" s="1"/>
  <c r="U37" i="10"/>
  <c r="U33" i="10" s="1"/>
  <c r="T37" i="10"/>
  <c r="T33" i="10" s="1"/>
  <c r="S37" i="10"/>
  <c r="R37" i="10"/>
  <c r="Q37" i="10"/>
  <c r="P37" i="10"/>
  <c r="O37" i="10"/>
  <c r="N37" i="10"/>
  <c r="N33" i="10" s="1"/>
  <c r="M37" i="10"/>
  <c r="M33" i="10" s="1"/>
  <c r="L37" i="10"/>
  <c r="L33" i="10" s="1"/>
  <c r="K37" i="10"/>
  <c r="J37" i="10"/>
  <c r="I37" i="10"/>
  <c r="H37" i="10"/>
  <c r="G37" i="10"/>
  <c r="W35" i="10"/>
  <c r="W34" i="10" s="1"/>
  <c r="J35" i="10"/>
  <c r="J34" i="10" s="1"/>
  <c r="V34" i="10"/>
  <c r="U34" i="10"/>
  <c r="T34" i="10"/>
  <c r="S34" i="10"/>
  <c r="R34" i="10"/>
  <c r="R33" i="10" s="1"/>
  <c r="Q34" i="10"/>
  <c r="Q33" i="10" s="1"/>
  <c r="P34" i="10"/>
  <c r="O34" i="10"/>
  <c r="O33" i="10" s="1"/>
  <c r="N34" i="10"/>
  <c r="M34" i="10"/>
  <c r="L34" i="10"/>
  <c r="K34" i="10"/>
  <c r="I34" i="10"/>
  <c r="H34" i="10"/>
  <c r="G34" i="10"/>
  <c r="G33" i="10" s="1"/>
  <c r="S33" i="10"/>
  <c r="K33" i="10"/>
  <c r="W31" i="10"/>
  <c r="W27" i="10" s="1"/>
  <c r="J31" i="10"/>
  <c r="X31" i="10" s="1"/>
  <c r="X28" i="10"/>
  <c r="X27" i="10" s="1"/>
  <c r="W28" i="10"/>
  <c r="J28" i="10"/>
  <c r="J27" i="10" s="1"/>
  <c r="V27" i="10"/>
  <c r="U27" i="10"/>
  <c r="T27" i="10"/>
  <c r="S27" i="10"/>
  <c r="R27" i="10"/>
  <c r="Q27" i="10"/>
  <c r="P27" i="10"/>
  <c r="O27" i="10"/>
  <c r="N27" i="10"/>
  <c r="M27" i="10"/>
  <c r="L27" i="10"/>
  <c r="K27" i="10"/>
  <c r="I27" i="10"/>
  <c r="H27" i="10"/>
  <c r="G27" i="10"/>
  <c r="W25" i="10"/>
  <c r="W24" i="10" s="1"/>
  <c r="J25" i="10"/>
  <c r="J24" i="10" s="1"/>
  <c r="V24" i="10"/>
  <c r="U24" i="10"/>
  <c r="T24" i="10"/>
  <c r="S24" i="10"/>
  <c r="R24" i="10"/>
  <c r="Q24" i="10"/>
  <c r="P24" i="10"/>
  <c r="O24" i="10"/>
  <c r="N24" i="10"/>
  <c r="M24" i="10"/>
  <c r="L24" i="10"/>
  <c r="K24" i="10"/>
  <c r="I24" i="10"/>
  <c r="G24" i="10"/>
  <c r="W22" i="10"/>
  <c r="W21" i="10" s="1"/>
  <c r="J22" i="10"/>
  <c r="X22" i="10" s="1"/>
  <c r="X21" i="10" s="1"/>
  <c r="V21" i="10"/>
  <c r="U21" i="10"/>
  <c r="T21" i="10"/>
  <c r="S21" i="10"/>
  <c r="R21" i="10"/>
  <c r="Q21" i="10"/>
  <c r="P21" i="10"/>
  <c r="O21" i="10"/>
  <c r="N21" i="10"/>
  <c r="M21" i="10"/>
  <c r="L21" i="10"/>
  <c r="K21" i="10"/>
  <c r="I21" i="10"/>
  <c r="H21" i="10"/>
  <c r="G21" i="10"/>
  <c r="W19" i="10"/>
  <c r="W16" i="10" s="1"/>
  <c r="J19" i="10"/>
  <c r="X19" i="10" s="1"/>
  <c r="W17" i="10"/>
  <c r="J17" i="10"/>
  <c r="X17" i="10" s="1"/>
  <c r="V16" i="10"/>
  <c r="U16" i="10"/>
  <c r="U9" i="10" s="1"/>
  <c r="T16" i="10"/>
  <c r="S16" i="10"/>
  <c r="R16" i="10"/>
  <c r="Q16" i="10"/>
  <c r="P16" i="10"/>
  <c r="O16" i="10"/>
  <c r="N16" i="10"/>
  <c r="M16" i="10"/>
  <c r="L16" i="10"/>
  <c r="K16" i="10"/>
  <c r="I16" i="10"/>
  <c r="H16" i="10"/>
  <c r="G16" i="10"/>
  <c r="W13" i="10"/>
  <c r="J14" i="10"/>
  <c r="X14" i="10" s="1"/>
  <c r="X13" i="10" s="1"/>
  <c r="V13" i="10"/>
  <c r="U13" i="10"/>
  <c r="T13" i="10"/>
  <c r="T9" i="10" s="1"/>
  <c r="S13" i="10"/>
  <c r="S9" i="10" s="1"/>
  <c r="S8" i="10" s="1"/>
  <c r="R13" i="10"/>
  <c r="R9" i="10" s="1"/>
  <c r="R8" i="10" s="1"/>
  <c r="Q13" i="10"/>
  <c r="Q9" i="10" s="1"/>
  <c r="Q8" i="10" s="1"/>
  <c r="P13" i="10"/>
  <c r="O13" i="10"/>
  <c r="N13" i="10"/>
  <c r="L13" i="10"/>
  <c r="L9" i="10" s="1"/>
  <c r="K13" i="10"/>
  <c r="K9" i="10" s="1"/>
  <c r="K8" i="10" s="1"/>
  <c r="I13" i="10"/>
  <c r="I9" i="10" s="1"/>
  <c r="H13" i="10"/>
  <c r="G13" i="10"/>
  <c r="J11" i="10"/>
  <c r="V10" i="10"/>
  <c r="V9" i="10" s="1"/>
  <c r="V8" i="10" s="1"/>
  <c r="U10" i="10"/>
  <c r="T10" i="10"/>
  <c r="S10" i="10"/>
  <c r="R10" i="10"/>
  <c r="Q10" i="10"/>
  <c r="P10" i="10"/>
  <c r="O10" i="10"/>
  <c r="O9" i="10" s="1"/>
  <c r="N10" i="10"/>
  <c r="N9" i="10" s="1"/>
  <c r="N8" i="10" s="1"/>
  <c r="L10" i="10"/>
  <c r="K10" i="10"/>
  <c r="I10" i="10"/>
  <c r="H10" i="10"/>
  <c r="G10" i="10"/>
  <c r="G9" i="10" s="1"/>
  <c r="P9" i="10"/>
  <c r="P8" i="10" s="1"/>
  <c r="H9" i="10"/>
  <c r="M9" i="10" l="1"/>
  <c r="M8" i="10" s="1"/>
  <c r="X11" i="10"/>
  <c r="X10" i="10" s="1"/>
  <c r="X9" i="10" s="1"/>
  <c r="T8" i="10"/>
  <c r="X64" i="10"/>
  <c r="X63" i="10" s="1"/>
  <c r="J63" i="10"/>
  <c r="W9" i="10"/>
  <c r="G8" i="10"/>
  <c r="U8" i="10"/>
  <c r="X77" i="10"/>
  <c r="X76" i="10"/>
  <c r="X16" i="10"/>
  <c r="L8" i="10"/>
  <c r="O8" i="10"/>
  <c r="H8" i="10"/>
  <c r="J54" i="10"/>
  <c r="J71" i="10"/>
  <c r="X35" i="10"/>
  <c r="X34" i="10" s="1"/>
  <c r="X33" i="10" s="1"/>
  <c r="J40" i="10"/>
  <c r="J33" i="10" s="1"/>
  <c r="J16" i="10"/>
  <c r="J21" i="10"/>
  <c r="X59" i="10"/>
  <c r="X58" i="10" s="1"/>
  <c r="X74" i="10"/>
  <c r="X73" i="10" s="1"/>
  <c r="J49" i="10"/>
  <c r="X25" i="10"/>
  <c r="X24" i="10" s="1"/>
  <c r="J10" i="10"/>
  <c r="I63" i="10"/>
  <c r="I33" i="10" s="1"/>
  <c r="I8" i="10" s="1"/>
  <c r="J69" i="10"/>
  <c r="J13" i="10"/>
  <c r="W43" i="10"/>
  <c r="W33" i="10" s="1"/>
  <c r="J67" i="9"/>
  <c r="I64" i="9"/>
  <c r="J64" i="9" s="1"/>
  <c r="X8" i="10" l="1"/>
  <c r="J9" i="10"/>
  <c r="J8" i="10" s="1"/>
  <c r="W8" i="10"/>
  <c r="X64" i="9"/>
  <c r="W78" i="9"/>
  <c r="J78" i="9"/>
  <c r="X78" i="9" s="1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I77" i="9"/>
  <c r="H77" i="9"/>
  <c r="G77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I76" i="9"/>
  <c r="H76" i="9"/>
  <c r="G76" i="9"/>
  <c r="X74" i="9"/>
  <c r="X73" i="9" s="1"/>
  <c r="W74" i="9"/>
  <c r="W73" i="9" s="1"/>
  <c r="J74" i="9"/>
  <c r="J73" i="9" s="1"/>
  <c r="V73" i="9"/>
  <c r="U73" i="9"/>
  <c r="T73" i="9"/>
  <c r="S73" i="9"/>
  <c r="R73" i="9"/>
  <c r="Q73" i="9"/>
  <c r="P73" i="9"/>
  <c r="O73" i="9"/>
  <c r="N73" i="9"/>
  <c r="M73" i="9"/>
  <c r="L73" i="9"/>
  <c r="K73" i="9"/>
  <c r="I73" i="9"/>
  <c r="H73" i="9"/>
  <c r="G73" i="9"/>
  <c r="W72" i="9"/>
  <c r="W71" i="9" s="1"/>
  <c r="J72" i="9"/>
  <c r="J71" i="9" s="1"/>
  <c r="V71" i="9"/>
  <c r="U71" i="9"/>
  <c r="T71" i="9"/>
  <c r="S71" i="9"/>
  <c r="R71" i="9"/>
  <c r="Q71" i="9"/>
  <c r="P71" i="9"/>
  <c r="O71" i="9"/>
  <c r="N71" i="9"/>
  <c r="M71" i="9"/>
  <c r="L71" i="9"/>
  <c r="K71" i="9"/>
  <c r="I71" i="9"/>
  <c r="H71" i="9"/>
  <c r="G71" i="9"/>
  <c r="W70" i="9"/>
  <c r="X70" i="9" s="1"/>
  <c r="X69" i="9" s="1"/>
  <c r="J70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X67" i="9"/>
  <c r="X66" i="9" s="1"/>
  <c r="V66" i="9"/>
  <c r="U66" i="9"/>
  <c r="T66" i="9"/>
  <c r="S66" i="9"/>
  <c r="R66" i="9"/>
  <c r="Q66" i="9"/>
  <c r="P66" i="9"/>
  <c r="O66" i="9"/>
  <c r="N66" i="9"/>
  <c r="L66" i="9"/>
  <c r="K66" i="9"/>
  <c r="J66" i="9"/>
  <c r="I66" i="9"/>
  <c r="H66" i="9"/>
  <c r="G66" i="9"/>
  <c r="W63" i="9"/>
  <c r="V63" i="9"/>
  <c r="U63" i="9"/>
  <c r="T63" i="9"/>
  <c r="S63" i="9"/>
  <c r="R63" i="9"/>
  <c r="Q63" i="9"/>
  <c r="P63" i="9"/>
  <c r="O63" i="9"/>
  <c r="N63" i="9"/>
  <c r="L63" i="9"/>
  <c r="K63" i="9"/>
  <c r="I63" i="9"/>
  <c r="H63" i="9"/>
  <c r="G63" i="9"/>
  <c r="J61" i="9"/>
  <c r="X61" i="9" s="1"/>
  <c r="W59" i="9"/>
  <c r="J59" i="9"/>
  <c r="X59" i="9" s="1"/>
  <c r="X58" i="9" s="1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I58" i="9"/>
  <c r="H58" i="9"/>
  <c r="G58" i="9"/>
  <c r="X55" i="9"/>
  <c r="X54" i="9" s="1"/>
  <c r="W55" i="9"/>
  <c r="J55" i="9"/>
  <c r="J54" i="9" s="1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I54" i="9"/>
  <c r="H54" i="9"/>
  <c r="G54" i="9"/>
  <c r="J52" i="9"/>
  <c r="X52" i="9" s="1"/>
  <c r="W50" i="9"/>
  <c r="X50" i="9" s="1"/>
  <c r="J50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W47" i="9"/>
  <c r="J47" i="9"/>
  <c r="X47" i="9" s="1"/>
  <c r="X46" i="9" s="1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I46" i="9"/>
  <c r="H46" i="9"/>
  <c r="G46" i="9"/>
  <c r="W44" i="9"/>
  <c r="J44" i="9"/>
  <c r="X44" i="9" s="1"/>
  <c r="X43" i="9" s="1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I43" i="9"/>
  <c r="H43" i="9"/>
  <c r="G43" i="9"/>
  <c r="W41" i="9"/>
  <c r="W40" i="9" s="1"/>
  <c r="J41" i="9"/>
  <c r="X41" i="9" s="1"/>
  <c r="X40" i="9" s="1"/>
  <c r="V40" i="9"/>
  <c r="U40" i="9"/>
  <c r="T40" i="9"/>
  <c r="S40" i="9"/>
  <c r="R40" i="9"/>
  <c r="R33" i="9" s="1"/>
  <c r="Q40" i="9"/>
  <c r="P40" i="9"/>
  <c r="O40" i="9"/>
  <c r="N40" i="9"/>
  <c r="M40" i="9"/>
  <c r="L40" i="9"/>
  <c r="K40" i="9"/>
  <c r="I40" i="9"/>
  <c r="H40" i="9"/>
  <c r="G40" i="9"/>
  <c r="W38" i="9"/>
  <c r="J38" i="9"/>
  <c r="X38" i="9" s="1"/>
  <c r="X37" i="9" s="1"/>
  <c r="W37" i="9"/>
  <c r="V37" i="9"/>
  <c r="V33" i="9" s="1"/>
  <c r="U37" i="9"/>
  <c r="T37" i="9"/>
  <c r="S37" i="9"/>
  <c r="R37" i="9"/>
  <c r="Q37" i="9"/>
  <c r="Q33" i="9" s="1"/>
  <c r="P37" i="9"/>
  <c r="P33" i="9" s="1"/>
  <c r="O37" i="9"/>
  <c r="O33" i="9" s="1"/>
  <c r="N37" i="9"/>
  <c r="N33" i="9" s="1"/>
  <c r="M37" i="9"/>
  <c r="L37" i="9"/>
  <c r="K37" i="9"/>
  <c r="I37" i="9"/>
  <c r="H37" i="9"/>
  <c r="G37" i="9"/>
  <c r="G33" i="9" s="1"/>
  <c r="X35" i="9"/>
  <c r="X34" i="9" s="1"/>
  <c r="W35" i="9"/>
  <c r="J35" i="9"/>
  <c r="W34" i="9"/>
  <c r="V34" i="9"/>
  <c r="U34" i="9"/>
  <c r="T34" i="9"/>
  <c r="T33" i="9" s="1"/>
  <c r="S34" i="9"/>
  <c r="S33" i="9" s="1"/>
  <c r="R34" i="9"/>
  <c r="Q34" i="9"/>
  <c r="P34" i="9"/>
  <c r="O34" i="9"/>
  <c r="N34" i="9"/>
  <c r="M34" i="9"/>
  <c r="L34" i="9"/>
  <c r="L33" i="9" s="1"/>
  <c r="K34" i="9"/>
  <c r="K33" i="9" s="1"/>
  <c r="J34" i="9"/>
  <c r="I34" i="9"/>
  <c r="H34" i="9"/>
  <c r="G34" i="9"/>
  <c r="U33" i="9"/>
  <c r="M33" i="9"/>
  <c r="W31" i="9"/>
  <c r="W27" i="9" s="1"/>
  <c r="J31" i="9"/>
  <c r="W28" i="9"/>
  <c r="J28" i="9"/>
  <c r="X28" i="9" s="1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W25" i="9"/>
  <c r="X25" i="9" s="1"/>
  <c r="X24" i="9" s="1"/>
  <c r="J25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G24" i="9"/>
  <c r="W22" i="9"/>
  <c r="J22" i="9"/>
  <c r="X22" i="9" s="1"/>
  <c r="X21" i="9" s="1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I21" i="9"/>
  <c r="H21" i="9"/>
  <c r="G21" i="9"/>
  <c r="X19" i="9"/>
  <c r="W19" i="9"/>
  <c r="J19" i="9"/>
  <c r="W17" i="9"/>
  <c r="J17" i="9"/>
  <c r="X17" i="9" s="1"/>
  <c r="X16" i="9" s="1"/>
  <c r="W16" i="9"/>
  <c r="V16" i="9"/>
  <c r="U16" i="9"/>
  <c r="T16" i="9"/>
  <c r="S16" i="9"/>
  <c r="R16" i="9"/>
  <c r="Q16" i="9"/>
  <c r="P16" i="9"/>
  <c r="O16" i="9"/>
  <c r="O9" i="9" s="1"/>
  <c r="O8" i="9" s="1"/>
  <c r="N16" i="9"/>
  <c r="M16" i="9"/>
  <c r="L16" i="9"/>
  <c r="K16" i="9"/>
  <c r="I16" i="9"/>
  <c r="H16" i="9"/>
  <c r="G16" i="9"/>
  <c r="G9" i="9" s="1"/>
  <c r="G8" i="9" s="1"/>
  <c r="X14" i="9"/>
  <c r="X13" i="9" s="1"/>
  <c r="W14" i="9"/>
  <c r="W13" i="9" s="1"/>
  <c r="J14" i="9"/>
  <c r="V13" i="9"/>
  <c r="V9" i="9" s="1"/>
  <c r="V8" i="9" s="1"/>
  <c r="U13" i="9"/>
  <c r="U9" i="9" s="1"/>
  <c r="U8" i="9" s="1"/>
  <c r="T13" i="9"/>
  <c r="T9" i="9" s="1"/>
  <c r="S13" i="9"/>
  <c r="S9" i="9" s="1"/>
  <c r="S8" i="9" s="1"/>
  <c r="R13" i="9"/>
  <c r="Q13" i="9"/>
  <c r="P13" i="9"/>
  <c r="O13" i="9"/>
  <c r="N13" i="9"/>
  <c r="N9" i="9" s="1"/>
  <c r="N8" i="9" s="1"/>
  <c r="M13" i="9"/>
  <c r="M9" i="9" s="1"/>
  <c r="L13" i="9"/>
  <c r="L9" i="9" s="1"/>
  <c r="K13" i="9"/>
  <c r="K9" i="9" s="1"/>
  <c r="K8" i="9" s="1"/>
  <c r="J13" i="9"/>
  <c r="I13" i="9"/>
  <c r="H13" i="9"/>
  <c r="G13" i="9"/>
  <c r="W11" i="9"/>
  <c r="W10" i="9" s="1"/>
  <c r="J11" i="9"/>
  <c r="X11" i="9" s="1"/>
  <c r="X10" i="9" s="1"/>
  <c r="V10" i="9"/>
  <c r="U10" i="9"/>
  <c r="T10" i="9"/>
  <c r="S10" i="9"/>
  <c r="R10" i="9"/>
  <c r="Q10" i="9"/>
  <c r="Q9" i="9" s="1"/>
  <c r="Q8" i="9" s="1"/>
  <c r="P10" i="9"/>
  <c r="P9" i="9" s="1"/>
  <c r="P8" i="9" s="1"/>
  <c r="O10" i="9"/>
  <c r="N10" i="9"/>
  <c r="M10" i="9"/>
  <c r="L10" i="9"/>
  <c r="K10" i="9"/>
  <c r="I10" i="9"/>
  <c r="I9" i="9" s="1"/>
  <c r="H10" i="9"/>
  <c r="H9" i="9" s="1"/>
  <c r="G10" i="9"/>
  <c r="R9" i="9"/>
  <c r="H33" i="9" l="1"/>
  <c r="H8" i="9" s="1"/>
  <c r="I33" i="9"/>
  <c r="I8" i="9"/>
  <c r="X63" i="9"/>
  <c r="X33" i="9" s="1"/>
  <c r="M8" i="9"/>
  <c r="X27" i="9"/>
  <c r="X9" i="9" s="1"/>
  <c r="L8" i="9"/>
  <c r="T8" i="9"/>
  <c r="X49" i="9"/>
  <c r="R8" i="9"/>
  <c r="X76" i="9"/>
  <c r="X77" i="9"/>
  <c r="W9" i="9"/>
  <c r="J40" i="9"/>
  <c r="J46" i="9"/>
  <c r="J63" i="9"/>
  <c r="X72" i="9"/>
  <c r="X71" i="9" s="1"/>
  <c r="J16" i="9"/>
  <c r="J21" i="9"/>
  <c r="J37" i="9"/>
  <c r="J58" i="9"/>
  <c r="J76" i="9"/>
  <c r="X31" i="9"/>
  <c r="J10" i="9"/>
  <c r="W24" i="9"/>
  <c r="W49" i="9"/>
  <c r="W66" i="9"/>
  <c r="W33" i="9" s="1"/>
  <c r="J43" i="9"/>
  <c r="J77" i="9"/>
  <c r="W55" i="8"/>
  <c r="W8" i="9" l="1"/>
  <c r="X8" i="9"/>
  <c r="J33" i="9"/>
  <c r="J9" i="9"/>
  <c r="J8" i="9" s="1"/>
  <c r="W31" i="8"/>
  <c r="W28" i="8"/>
  <c r="W25" i="8"/>
  <c r="W14" i="8"/>
  <c r="W28" i="7"/>
  <c r="W30" i="7"/>
  <c r="W14" i="7"/>
  <c r="W13" i="7" s="1"/>
  <c r="W11" i="7"/>
  <c r="L13" i="7"/>
  <c r="M13" i="7"/>
  <c r="N13" i="7"/>
  <c r="O13" i="7"/>
  <c r="P13" i="7"/>
  <c r="Q13" i="7"/>
  <c r="R13" i="7"/>
  <c r="S13" i="7"/>
  <c r="T13" i="7"/>
  <c r="U13" i="7"/>
  <c r="V13" i="7"/>
  <c r="W27" i="8" l="1"/>
  <c r="W78" i="8"/>
  <c r="W76" i="8" s="1"/>
  <c r="J78" i="8"/>
  <c r="X78" i="8" s="1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I77" i="8"/>
  <c r="H77" i="8"/>
  <c r="G77" i="8"/>
  <c r="V76" i="8"/>
  <c r="U76" i="8"/>
  <c r="T76" i="8"/>
  <c r="S76" i="8"/>
  <c r="R76" i="8"/>
  <c r="Q76" i="8"/>
  <c r="P76" i="8"/>
  <c r="O76" i="8"/>
  <c r="N76" i="8"/>
  <c r="M76" i="8"/>
  <c r="L76" i="8"/>
  <c r="K76" i="8"/>
  <c r="I76" i="8"/>
  <c r="H76" i="8"/>
  <c r="G76" i="8"/>
  <c r="W74" i="8"/>
  <c r="W73" i="8" s="1"/>
  <c r="J74" i="8"/>
  <c r="J73" i="8" s="1"/>
  <c r="V73" i="8"/>
  <c r="U73" i="8"/>
  <c r="T73" i="8"/>
  <c r="S73" i="8"/>
  <c r="R73" i="8"/>
  <c r="Q73" i="8"/>
  <c r="P73" i="8"/>
  <c r="O73" i="8"/>
  <c r="N73" i="8"/>
  <c r="M73" i="8"/>
  <c r="L73" i="8"/>
  <c r="K73" i="8"/>
  <c r="I73" i="8"/>
  <c r="H73" i="8"/>
  <c r="G73" i="8"/>
  <c r="W72" i="8"/>
  <c r="W71" i="8" s="1"/>
  <c r="J72" i="8"/>
  <c r="J71" i="8" s="1"/>
  <c r="V71" i="8"/>
  <c r="U71" i="8"/>
  <c r="T71" i="8"/>
  <c r="S71" i="8"/>
  <c r="R71" i="8"/>
  <c r="Q71" i="8"/>
  <c r="P71" i="8"/>
  <c r="O71" i="8"/>
  <c r="N71" i="8"/>
  <c r="M71" i="8"/>
  <c r="L71" i="8"/>
  <c r="K71" i="8"/>
  <c r="I71" i="8"/>
  <c r="H71" i="8"/>
  <c r="G71" i="8"/>
  <c r="W70" i="8"/>
  <c r="W69" i="8" s="1"/>
  <c r="J70" i="8"/>
  <c r="X70" i="8" s="1"/>
  <c r="X69" i="8" s="1"/>
  <c r="V69" i="8"/>
  <c r="U69" i="8"/>
  <c r="T69" i="8"/>
  <c r="S69" i="8"/>
  <c r="R69" i="8"/>
  <c r="Q69" i="8"/>
  <c r="P69" i="8"/>
  <c r="O69" i="8"/>
  <c r="N69" i="8"/>
  <c r="M69" i="8"/>
  <c r="L69" i="8"/>
  <c r="K69" i="8"/>
  <c r="I69" i="8"/>
  <c r="H69" i="8"/>
  <c r="G69" i="8"/>
  <c r="W67" i="8"/>
  <c r="W66" i="8" s="1"/>
  <c r="J67" i="8"/>
  <c r="J66" i="8" s="1"/>
  <c r="V66" i="8"/>
  <c r="U66" i="8"/>
  <c r="T66" i="8"/>
  <c r="S66" i="8"/>
  <c r="R66" i="8"/>
  <c r="Q66" i="8"/>
  <c r="P66" i="8"/>
  <c r="O66" i="8"/>
  <c r="N66" i="8"/>
  <c r="M66" i="8"/>
  <c r="L66" i="8"/>
  <c r="K66" i="8"/>
  <c r="I66" i="8"/>
  <c r="H66" i="8"/>
  <c r="G66" i="8"/>
  <c r="W64" i="8"/>
  <c r="J64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J61" i="8"/>
  <c r="X61" i="8" s="1"/>
  <c r="W59" i="8"/>
  <c r="W58" i="8" s="1"/>
  <c r="J59" i="8"/>
  <c r="X59" i="8" s="1"/>
  <c r="V58" i="8"/>
  <c r="U58" i="8"/>
  <c r="T58" i="8"/>
  <c r="S58" i="8"/>
  <c r="R58" i="8"/>
  <c r="Q58" i="8"/>
  <c r="P58" i="8"/>
  <c r="O58" i="8"/>
  <c r="N58" i="8"/>
  <c r="M58" i="8"/>
  <c r="L58" i="8"/>
  <c r="K58" i="8"/>
  <c r="I58" i="8"/>
  <c r="H58" i="8"/>
  <c r="G58" i="8"/>
  <c r="J55" i="8"/>
  <c r="J54" i="8" s="1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I54" i="8"/>
  <c r="H54" i="8"/>
  <c r="G54" i="8"/>
  <c r="X52" i="8"/>
  <c r="J52" i="8"/>
  <c r="W50" i="8"/>
  <c r="W49" i="8" s="1"/>
  <c r="J50" i="8"/>
  <c r="J49" i="8" s="1"/>
  <c r="V49" i="8"/>
  <c r="U49" i="8"/>
  <c r="T49" i="8"/>
  <c r="S49" i="8"/>
  <c r="R49" i="8"/>
  <c r="Q49" i="8"/>
  <c r="P49" i="8"/>
  <c r="O49" i="8"/>
  <c r="N49" i="8"/>
  <c r="M49" i="8"/>
  <c r="L49" i="8"/>
  <c r="K49" i="8"/>
  <c r="I49" i="8"/>
  <c r="H49" i="8"/>
  <c r="G49" i="8"/>
  <c r="W47" i="8"/>
  <c r="J47" i="8"/>
  <c r="J46" i="8" s="1"/>
  <c r="V46" i="8"/>
  <c r="U46" i="8"/>
  <c r="T46" i="8"/>
  <c r="S46" i="8"/>
  <c r="R46" i="8"/>
  <c r="Q46" i="8"/>
  <c r="P46" i="8"/>
  <c r="O46" i="8"/>
  <c r="N46" i="8"/>
  <c r="M46" i="8"/>
  <c r="L46" i="8"/>
  <c r="K46" i="8"/>
  <c r="I46" i="8"/>
  <c r="H46" i="8"/>
  <c r="G46" i="8"/>
  <c r="W44" i="8"/>
  <c r="W43" i="8" s="1"/>
  <c r="J44" i="8"/>
  <c r="X44" i="8" s="1"/>
  <c r="X43" i="8" s="1"/>
  <c r="V43" i="8"/>
  <c r="U43" i="8"/>
  <c r="T43" i="8"/>
  <c r="S43" i="8"/>
  <c r="R43" i="8"/>
  <c r="Q43" i="8"/>
  <c r="P43" i="8"/>
  <c r="P33" i="8" s="1"/>
  <c r="O43" i="8"/>
  <c r="N43" i="8"/>
  <c r="M43" i="8"/>
  <c r="L43" i="8"/>
  <c r="K43" i="8"/>
  <c r="I43" i="8"/>
  <c r="H43" i="8"/>
  <c r="G43" i="8"/>
  <c r="W41" i="8"/>
  <c r="X41" i="8" s="1"/>
  <c r="X40" i="8" s="1"/>
  <c r="J41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W38" i="8"/>
  <c r="W37" i="8" s="1"/>
  <c r="J38" i="8"/>
  <c r="V37" i="8"/>
  <c r="U37" i="8"/>
  <c r="T37" i="8"/>
  <c r="S37" i="8"/>
  <c r="R37" i="8"/>
  <c r="Q37" i="8"/>
  <c r="P37" i="8"/>
  <c r="O37" i="8"/>
  <c r="N37" i="8"/>
  <c r="M37" i="8"/>
  <c r="L37" i="8"/>
  <c r="K37" i="8"/>
  <c r="I37" i="8"/>
  <c r="H37" i="8"/>
  <c r="G37" i="8"/>
  <c r="W35" i="8"/>
  <c r="J35" i="8"/>
  <c r="J34" i="8" s="1"/>
  <c r="W34" i="8"/>
  <c r="V34" i="8"/>
  <c r="V33" i="8" s="1"/>
  <c r="U34" i="8"/>
  <c r="T34" i="8"/>
  <c r="S34" i="8"/>
  <c r="R34" i="8"/>
  <c r="Q34" i="8"/>
  <c r="P34" i="8"/>
  <c r="O34" i="8"/>
  <c r="N34" i="8"/>
  <c r="N33" i="8" s="1"/>
  <c r="M34" i="8"/>
  <c r="L34" i="8"/>
  <c r="K34" i="8"/>
  <c r="I34" i="8"/>
  <c r="H34" i="8"/>
  <c r="G34" i="8"/>
  <c r="H33" i="8"/>
  <c r="J31" i="8"/>
  <c r="X31" i="8" s="1"/>
  <c r="J28" i="8"/>
  <c r="J27" i="8" s="1"/>
  <c r="V27" i="8"/>
  <c r="U27" i="8"/>
  <c r="T27" i="8"/>
  <c r="S27" i="8"/>
  <c r="S9" i="8" s="1"/>
  <c r="R27" i="8"/>
  <c r="Q27" i="8"/>
  <c r="P27" i="8"/>
  <c r="O27" i="8"/>
  <c r="N27" i="8"/>
  <c r="M27" i="8"/>
  <c r="L27" i="8"/>
  <c r="K27" i="8"/>
  <c r="I27" i="8"/>
  <c r="H27" i="8"/>
  <c r="G27" i="8"/>
  <c r="X25" i="8"/>
  <c r="X24" i="8" s="1"/>
  <c r="J25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G24" i="8"/>
  <c r="W22" i="8"/>
  <c r="W21" i="8" s="1"/>
  <c r="J22" i="8"/>
  <c r="J21" i="8" s="1"/>
  <c r="V21" i="8"/>
  <c r="U21" i="8"/>
  <c r="T21" i="8"/>
  <c r="S21" i="8"/>
  <c r="R21" i="8"/>
  <c r="Q21" i="8"/>
  <c r="P21" i="8"/>
  <c r="O21" i="8"/>
  <c r="N21" i="8"/>
  <c r="M21" i="8"/>
  <c r="L21" i="8"/>
  <c r="K21" i="8"/>
  <c r="I21" i="8"/>
  <c r="H21" i="8"/>
  <c r="G21" i="8"/>
  <c r="W19" i="8"/>
  <c r="X19" i="8" s="1"/>
  <c r="J19" i="8"/>
  <c r="W17" i="8"/>
  <c r="J17" i="8"/>
  <c r="J16" i="8" s="1"/>
  <c r="V16" i="8"/>
  <c r="U16" i="8"/>
  <c r="T16" i="8"/>
  <c r="S16" i="8"/>
  <c r="R16" i="8"/>
  <c r="Q16" i="8"/>
  <c r="P16" i="8"/>
  <c r="O16" i="8"/>
  <c r="N16" i="8"/>
  <c r="M16" i="8"/>
  <c r="L16" i="8"/>
  <c r="K16" i="8"/>
  <c r="I16" i="8"/>
  <c r="H16" i="8"/>
  <c r="G16" i="8"/>
  <c r="J14" i="8"/>
  <c r="J13" i="8" s="1"/>
  <c r="W13" i="8"/>
  <c r="V13" i="8"/>
  <c r="U13" i="8"/>
  <c r="T13" i="8"/>
  <c r="T9" i="8" s="1"/>
  <c r="S13" i="8"/>
  <c r="R13" i="8"/>
  <c r="Q13" i="8"/>
  <c r="P13" i="8"/>
  <c r="O13" i="8"/>
  <c r="N13" i="8"/>
  <c r="M13" i="8"/>
  <c r="L13" i="8"/>
  <c r="K13" i="8"/>
  <c r="I13" i="8"/>
  <c r="H13" i="8"/>
  <c r="G13" i="8"/>
  <c r="W11" i="8"/>
  <c r="W10" i="8" s="1"/>
  <c r="J11" i="8"/>
  <c r="J10" i="8" s="1"/>
  <c r="V10" i="8"/>
  <c r="U10" i="8"/>
  <c r="T10" i="8"/>
  <c r="S10" i="8"/>
  <c r="R10" i="8"/>
  <c r="Q10" i="8"/>
  <c r="P10" i="8"/>
  <c r="O10" i="8"/>
  <c r="O9" i="8" s="1"/>
  <c r="N10" i="8"/>
  <c r="M10" i="8"/>
  <c r="L10" i="8"/>
  <c r="K10" i="8"/>
  <c r="I10" i="8"/>
  <c r="H10" i="8"/>
  <c r="G10" i="8"/>
  <c r="G9" i="8" s="1"/>
  <c r="K9" i="8" l="1"/>
  <c r="L9" i="8"/>
  <c r="J9" i="8"/>
  <c r="X14" i="8"/>
  <c r="X13" i="8" s="1"/>
  <c r="W16" i="8"/>
  <c r="W9" i="8" s="1"/>
  <c r="L33" i="8"/>
  <c r="L8" i="8" s="1"/>
  <c r="T33" i="8"/>
  <c r="I33" i="8"/>
  <c r="R33" i="8"/>
  <c r="X50" i="8"/>
  <c r="X64" i="8"/>
  <c r="X63" i="8" s="1"/>
  <c r="X72" i="8"/>
  <c r="X71" i="8" s="1"/>
  <c r="O33" i="8"/>
  <c r="J76" i="8"/>
  <c r="Q33" i="8"/>
  <c r="M33" i="8"/>
  <c r="U33" i="8"/>
  <c r="K33" i="8"/>
  <c r="S33" i="8"/>
  <c r="X49" i="8"/>
  <c r="O8" i="8"/>
  <c r="G8" i="8"/>
  <c r="P9" i="8"/>
  <c r="P8" i="8" s="1"/>
  <c r="N9" i="8"/>
  <c r="V9" i="8"/>
  <c r="W24" i="8"/>
  <c r="G33" i="8"/>
  <c r="X58" i="8"/>
  <c r="X67" i="8"/>
  <c r="X66" i="8" s="1"/>
  <c r="X38" i="8"/>
  <c r="X37" i="8" s="1"/>
  <c r="X47" i="8"/>
  <c r="X46" i="8" s="1"/>
  <c r="H9" i="8"/>
  <c r="H8" i="8" s="1"/>
  <c r="Q9" i="8"/>
  <c r="Q8" i="8" s="1"/>
  <c r="I9" i="8"/>
  <c r="R9" i="8"/>
  <c r="U9" i="8"/>
  <c r="M9" i="8"/>
  <c r="M8" i="8" s="1"/>
  <c r="T8" i="8"/>
  <c r="N8" i="8"/>
  <c r="V8" i="8"/>
  <c r="X76" i="8"/>
  <c r="X77" i="8"/>
  <c r="I8" i="8"/>
  <c r="R8" i="8"/>
  <c r="S8" i="8"/>
  <c r="J58" i="8"/>
  <c r="X11" i="8"/>
  <c r="X10" i="8" s="1"/>
  <c r="X22" i="8"/>
  <c r="X21" i="8" s="1"/>
  <c r="X35" i="8"/>
  <c r="X34" i="8" s="1"/>
  <c r="W46" i="8"/>
  <c r="W33" i="8" s="1"/>
  <c r="X55" i="8"/>
  <c r="X54" i="8" s="1"/>
  <c r="W63" i="8"/>
  <c r="X74" i="8"/>
  <c r="X73" i="8" s="1"/>
  <c r="J37" i="8"/>
  <c r="J33" i="8" s="1"/>
  <c r="J8" i="8" s="1"/>
  <c r="J69" i="8"/>
  <c r="X17" i="8"/>
  <c r="X16" i="8" s="1"/>
  <c r="X28" i="8"/>
  <c r="X27" i="8" s="1"/>
  <c r="J43" i="8"/>
  <c r="J77" i="8"/>
  <c r="W28" i="6"/>
  <c r="W14" i="6"/>
  <c r="K8" i="8" l="1"/>
  <c r="X33" i="8"/>
  <c r="U8" i="8"/>
  <c r="W8" i="8"/>
  <c r="X9" i="8"/>
  <c r="W77" i="7"/>
  <c r="W75" i="7" s="1"/>
  <c r="J77" i="7"/>
  <c r="X77" i="7" s="1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X73" i="7"/>
  <c r="X72" i="7" s="1"/>
  <c r="W73" i="7"/>
  <c r="J73" i="7"/>
  <c r="J72" i="7" s="1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I72" i="7"/>
  <c r="H72" i="7"/>
  <c r="G72" i="7"/>
  <c r="W71" i="7"/>
  <c r="W70" i="7" s="1"/>
  <c r="J71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W69" i="7"/>
  <c r="J69" i="7"/>
  <c r="X69" i="7" s="1"/>
  <c r="X68" i="7" s="1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I68" i="7"/>
  <c r="H68" i="7"/>
  <c r="G68" i="7"/>
  <c r="W66" i="7"/>
  <c r="W65" i="7" s="1"/>
  <c r="J66" i="7"/>
  <c r="X66" i="7" s="1"/>
  <c r="X65" i="7" s="1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W63" i="7"/>
  <c r="W62" i="7" s="1"/>
  <c r="J63" i="7"/>
  <c r="J62" i="7" s="1"/>
  <c r="V62" i="7"/>
  <c r="U62" i="7"/>
  <c r="T62" i="7"/>
  <c r="S62" i="7"/>
  <c r="R62" i="7"/>
  <c r="Q62" i="7"/>
  <c r="P62" i="7"/>
  <c r="O62" i="7"/>
  <c r="N62" i="7"/>
  <c r="M62" i="7"/>
  <c r="L62" i="7"/>
  <c r="K62" i="7"/>
  <c r="I62" i="7"/>
  <c r="H62" i="7"/>
  <c r="G62" i="7"/>
  <c r="J60" i="7"/>
  <c r="X60" i="7" s="1"/>
  <c r="W58" i="7"/>
  <c r="W57" i="7" s="1"/>
  <c r="J58" i="7"/>
  <c r="X58" i="7" s="1"/>
  <c r="V57" i="7"/>
  <c r="U57" i="7"/>
  <c r="T57" i="7"/>
  <c r="S57" i="7"/>
  <c r="R57" i="7"/>
  <c r="Q57" i="7"/>
  <c r="P57" i="7"/>
  <c r="O57" i="7"/>
  <c r="N57" i="7"/>
  <c r="M57" i="7"/>
  <c r="L57" i="7"/>
  <c r="K57" i="7"/>
  <c r="I57" i="7"/>
  <c r="H57" i="7"/>
  <c r="G57" i="7"/>
  <c r="X54" i="7"/>
  <c r="X53" i="7" s="1"/>
  <c r="W54" i="7"/>
  <c r="J54" i="7"/>
  <c r="J53" i="7" s="1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I53" i="7"/>
  <c r="H53" i="7"/>
  <c r="G53" i="7"/>
  <c r="J51" i="7"/>
  <c r="X51" i="7" s="1"/>
  <c r="W49" i="7"/>
  <c r="W48" i="7" s="1"/>
  <c r="J49" i="7"/>
  <c r="X49" i="7" s="1"/>
  <c r="X48" i="7" s="1"/>
  <c r="V48" i="7"/>
  <c r="U48" i="7"/>
  <c r="T48" i="7"/>
  <c r="S48" i="7"/>
  <c r="R48" i="7"/>
  <c r="Q48" i="7"/>
  <c r="P48" i="7"/>
  <c r="O48" i="7"/>
  <c r="N48" i="7"/>
  <c r="M48" i="7"/>
  <c r="L48" i="7"/>
  <c r="K48" i="7"/>
  <c r="I48" i="7"/>
  <c r="H48" i="7"/>
  <c r="G48" i="7"/>
  <c r="W46" i="7"/>
  <c r="W45" i="7" s="1"/>
  <c r="J46" i="7"/>
  <c r="J45" i="7" s="1"/>
  <c r="V45" i="7"/>
  <c r="U45" i="7"/>
  <c r="T45" i="7"/>
  <c r="S45" i="7"/>
  <c r="R45" i="7"/>
  <c r="Q45" i="7"/>
  <c r="P45" i="7"/>
  <c r="O45" i="7"/>
  <c r="N45" i="7"/>
  <c r="M45" i="7"/>
  <c r="L45" i="7"/>
  <c r="K45" i="7"/>
  <c r="I45" i="7"/>
  <c r="H45" i="7"/>
  <c r="G45" i="7"/>
  <c r="W43" i="7"/>
  <c r="X43" i="7" s="1"/>
  <c r="X42" i="7" s="1"/>
  <c r="J43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X40" i="7"/>
  <c r="X39" i="7" s="1"/>
  <c r="W40" i="7"/>
  <c r="J40" i="7"/>
  <c r="J39" i="7" s="1"/>
  <c r="W39" i="7"/>
  <c r="V39" i="7"/>
  <c r="U39" i="7"/>
  <c r="T39" i="7"/>
  <c r="T32" i="7" s="1"/>
  <c r="S39" i="7"/>
  <c r="R39" i="7"/>
  <c r="Q39" i="7"/>
  <c r="P39" i="7"/>
  <c r="O39" i="7"/>
  <c r="N39" i="7"/>
  <c r="M39" i="7"/>
  <c r="L39" i="7"/>
  <c r="L32" i="7" s="1"/>
  <c r="K39" i="7"/>
  <c r="I39" i="7"/>
  <c r="H39" i="7"/>
  <c r="G39" i="7"/>
  <c r="W37" i="7"/>
  <c r="W36" i="7" s="1"/>
  <c r="J37" i="7"/>
  <c r="J36" i="7" s="1"/>
  <c r="V36" i="7"/>
  <c r="U36" i="7"/>
  <c r="T36" i="7"/>
  <c r="S36" i="7"/>
  <c r="R36" i="7"/>
  <c r="Q36" i="7"/>
  <c r="Q32" i="7" s="1"/>
  <c r="P36" i="7"/>
  <c r="P32" i="7" s="1"/>
  <c r="O36" i="7"/>
  <c r="N36" i="7"/>
  <c r="M36" i="7"/>
  <c r="L36" i="7"/>
  <c r="K36" i="7"/>
  <c r="I36" i="7"/>
  <c r="I32" i="7" s="1"/>
  <c r="H36" i="7"/>
  <c r="H32" i="7" s="1"/>
  <c r="G36" i="7"/>
  <c r="W34" i="7"/>
  <c r="W33" i="7" s="1"/>
  <c r="J34" i="7"/>
  <c r="V33" i="7"/>
  <c r="V32" i="7" s="1"/>
  <c r="U33" i="7"/>
  <c r="U32" i="7" s="1"/>
  <c r="T33" i="7"/>
  <c r="S33" i="7"/>
  <c r="S32" i="7" s="1"/>
  <c r="R33" i="7"/>
  <c r="R32" i="7" s="1"/>
  <c r="Q33" i="7"/>
  <c r="P33" i="7"/>
  <c r="O33" i="7"/>
  <c r="N33" i="7"/>
  <c r="N32" i="7" s="1"/>
  <c r="M33" i="7"/>
  <c r="L33" i="7"/>
  <c r="K33" i="7"/>
  <c r="K32" i="7" s="1"/>
  <c r="J33" i="7"/>
  <c r="I33" i="7"/>
  <c r="H33" i="7"/>
  <c r="G33" i="7"/>
  <c r="O32" i="7"/>
  <c r="G32" i="7"/>
  <c r="W27" i="7"/>
  <c r="J30" i="7"/>
  <c r="X28" i="7"/>
  <c r="J28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X25" i="7"/>
  <c r="X24" i="7" s="1"/>
  <c r="W25" i="7"/>
  <c r="W24" i="7" s="1"/>
  <c r="J25" i="7"/>
  <c r="J24" i="7" s="1"/>
  <c r="V24" i="7"/>
  <c r="U24" i="7"/>
  <c r="T24" i="7"/>
  <c r="S24" i="7"/>
  <c r="R24" i="7"/>
  <c r="Q24" i="7"/>
  <c r="P24" i="7"/>
  <c r="O24" i="7"/>
  <c r="N24" i="7"/>
  <c r="M24" i="7"/>
  <c r="L24" i="7"/>
  <c r="K24" i="7"/>
  <c r="I24" i="7"/>
  <c r="G24" i="7"/>
  <c r="W22" i="7"/>
  <c r="J22" i="7"/>
  <c r="X22" i="7" s="1"/>
  <c r="X21" i="7" s="1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I21" i="7"/>
  <c r="H21" i="7"/>
  <c r="G21" i="7"/>
  <c r="W19" i="7"/>
  <c r="J19" i="7"/>
  <c r="X19" i="7" s="1"/>
  <c r="W17" i="7"/>
  <c r="J17" i="7"/>
  <c r="X17" i="7" s="1"/>
  <c r="W16" i="7"/>
  <c r="V16" i="7"/>
  <c r="U16" i="7"/>
  <c r="T16" i="7"/>
  <c r="S16" i="7"/>
  <c r="R16" i="7"/>
  <c r="Q16" i="7"/>
  <c r="P16" i="7"/>
  <c r="O16" i="7"/>
  <c r="O9" i="7" s="1"/>
  <c r="O8" i="7" s="1"/>
  <c r="N16" i="7"/>
  <c r="M16" i="7"/>
  <c r="L16" i="7"/>
  <c r="K16" i="7"/>
  <c r="I16" i="7"/>
  <c r="H16" i="7"/>
  <c r="G16" i="7"/>
  <c r="G9" i="7" s="1"/>
  <c r="G8" i="7" s="1"/>
  <c r="J14" i="7"/>
  <c r="X14" i="7" s="1"/>
  <c r="X13" i="7" s="1"/>
  <c r="T9" i="7"/>
  <c r="T8" i="7" s="1"/>
  <c r="S9" i="7"/>
  <c r="S8" i="7" s="1"/>
  <c r="K13" i="7"/>
  <c r="K9" i="7" s="1"/>
  <c r="K8" i="7" s="1"/>
  <c r="I13" i="7"/>
  <c r="H13" i="7"/>
  <c r="G13" i="7"/>
  <c r="W10" i="7"/>
  <c r="J11" i="7"/>
  <c r="V10" i="7"/>
  <c r="V9" i="7" s="1"/>
  <c r="V8" i="7" s="1"/>
  <c r="U10" i="7"/>
  <c r="U9" i="7" s="1"/>
  <c r="U8" i="7" s="1"/>
  <c r="T10" i="7"/>
  <c r="S10" i="7"/>
  <c r="R10" i="7"/>
  <c r="Q10" i="7"/>
  <c r="Q9" i="7" s="1"/>
  <c r="P10" i="7"/>
  <c r="P9" i="7" s="1"/>
  <c r="O10" i="7"/>
  <c r="N10" i="7"/>
  <c r="N9" i="7" s="1"/>
  <c r="N8" i="7" s="1"/>
  <c r="M10" i="7"/>
  <c r="L10" i="7"/>
  <c r="K10" i="7"/>
  <c r="I10" i="7"/>
  <c r="I9" i="7" s="1"/>
  <c r="H10" i="7"/>
  <c r="H9" i="7" s="1"/>
  <c r="G10" i="7"/>
  <c r="R9" i="7"/>
  <c r="X8" i="8" l="1"/>
  <c r="L9" i="7"/>
  <c r="L8" i="7" s="1"/>
  <c r="W76" i="7"/>
  <c r="X30" i="7"/>
  <c r="X27" i="7" s="1"/>
  <c r="W9" i="7"/>
  <c r="X11" i="7"/>
  <c r="X10" i="7" s="1"/>
  <c r="M9" i="7"/>
  <c r="M32" i="7"/>
  <c r="W42" i="7"/>
  <c r="X34" i="7"/>
  <c r="X33" i="7" s="1"/>
  <c r="R8" i="7"/>
  <c r="X76" i="7"/>
  <c r="X75" i="7"/>
  <c r="P8" i="7"/>
  <c r="H8" i="7"/>
  <c r="Q8" i="7"/>
  <c r="X57" i="7"/>
  <c r="I8" i="7"/>
  <c r="X16" i="7"/>
  <c r="W32" i="7"/>
  <c r="X71" i="7"/>
  <c r="X70" i="7" s="1"/>
  <c r="X46" i="7"/>
  <c r="X45" i="7" s="1"/>
  <c r="J48" i="7"/>
  <c r="J13" i="7"/>
  <c r="J10" i="7"/>
  <c r="J57" i="7"/>
  <c r="J32" i="7" s="1"/>
  <c r="X63" i="7"/>
  <c r="X62" i="7" s="1"/>
  <c r="J16" i="7"/>
  <c r="J21" i="7"/>
  <c r="X37" i="7"/>
  <c r="X36" i="7" s="1"/>
  <c r="J68" i="7"/>
  <c r="L54" i="6"/>
  <c r="L27" i="6"/>
  <c r="X32" i="7" l="1"/>
  <c r="M8" i="7"/>
  <c r="W8" i="7"/>
  <c r="X9" i="7"/>
  <c r="X8" i="7" s="1"/>
  <c r="J9" i="7"/>
  <c r="J8" i="7" s="1"/>
  <c r="W78" i="6"/>
  <c r="W76" i="6" s="1"/>
  <c r="J78" i="6"/>
  <c r="J77" i="6" s="1"/>
  <c r="V77" i="6"/>
  <c r="U77" i="6"/>
  <c r="T77" i="6"/>
  <c r="S77" i="6"/>
  <c r="R77" i="6"/>
  <c r="Q77" i="6"/>
  <c r="P77" i="6"/>
  <c r="O77" i="6"/>
  <c r="N77" i="6"/>
  <c r="M77" i="6"/>
  <c r="L77" i="6"/>
  <c r="K77" i="6"/>
  <c r="I77" i="6"/>
  <c r="H77" i="6"/>
  <c r="G77" i="6"/>
  <c r="V76" i="6"/>
  <c r="U76" i="6"/>
  <c r="T76" i="6"/>
  <c r="S76" i="6"/>
  <c r="R76" i="6"/>
  <c r="Q76" i="6"/>
  <c r="P76" i="6"/>
  <c r="O76" i="6"/>
  <c r="N76" i="6"/>
  <c r="M76" i="6"/>
  <c r="L76" i="6"/>
  <c r="K76" i="6"/>
  <c r="I76" i="6"/>
  <c r="H76" i="6"/>
  <c r="G76" i="6"/>
  <c r="W74" i="6"/>
  <c r="W73" i="6" s="1"/>
  <c r="J74" i="6"/>
  <c r="J73" i="6" s="1"/>
  <c r="V73" i="6"/>
  <c r="U73" i="6"/>
  <c r="T73" i="6"/>
  <c r="S73" i="6"/>
  <c r="R73" i="6"/>
  <c r="Q73" i="6"/>
  <c r="P73" i="6"/>
  <c r="O73" i="6"/>
  <c r="N73" i="6"/>
  <c r="M73" i="6"/>
  <c r="L73" i="6"/>
  <c r="K73" i="6"/>
  <c r="I73" i="6"/>
  <c r="H73" i="6"/>
  <c r="G73" i="6"/>
  <c r="W72" i="6"/>
  <c r="J72" i="6"/>
  <c r="J71" i="6" s="1"/>
  <c r="V71" i="6"/>
  <c r="U71" i="6"/>
  <c r="T71" i="6"/>
  <c r="S71" i="6"/>
  <c r="R71" i="6"/>
  <c r="Q71" i="6"/>
  <c r="P71" i="6"/>
  <c r="O71" i="6"/>
  <c r="N71" i="6"/>
  <c r="M71" i="6"/>
  <c r="L71" i="6"/>
  <c r="K71" i="6"/>
  <c r="I71" i="6"/>
  <c r="H71" i="6"/>
  <c r="G71" i="6"/>
  <c r="W70" i="6"/>
  <c r="W69" i="6" s="1"/>
  <c r="J70" i="6"/>
  <c r="V69" i="6"/>
  <c r="U69" i="6"/>
  <c r="T69" i="6"/>
  <c r="S69" i="6"/>
  <c r="R69" i="6"/>
  <c r="Q69" i="6"/>
  <c r="P69" i="6"/>
  <c r="O69" i="6"/>
  <c r="N69" i="6"/>
  <c r="M69" i="6"/>
  <c r="L69" i="6"/>
  <c r="K69" i="6"/>
  <c r="I69" i="6"/>
  <c r="H69" i="6"/>
  <c r="G69" i="6"/>
  <c r="W67" i="6"/>
  <c r="W66" i="6" s="1"/>
  <c r="J67" i="6"/>
  <c r="J66" i="6" s="1"/>
  <c r="V66" i="6"/>
  <c r="U66" i="6"/>
  <c r="T66" i="6"/>
  <c r="S66" i="6"/>
  <c r="R66" i="6"/>
  <c r="Q66" i="6"/>
  <c r="P66" i="6"/>
  <c r="O66" i="6"/>
  <c r="N66" i="6"/>
  <c r="M66" i="6"/>
  <c r="L66" i="6"/>
  <c r="K66" i="6"/>
  <c r="I66" i="6"/>
  <c r="H66" i="6"/>
  <c r="G66" i="6"/>
  <c r="W64" i="6"/>
  <c r="J64" i="6"/>
  <c r="J63" i="6" s="1"/>
  <c r="V63" i="6"/>
  <c r="U63" i="6"/>
  <c r="T63" i="6"/>
  <c r="S63" i="6"/>
  <c r="R63" i="6"/>
  <c r="Q63" i="6"/>
  <c r="P63" i="6"/>
  <c r="O63" i="6"/>
  <c r="N63" i="6"/>
  <c r="M63" i="6"/>
  <c r="L63" i="6"/>
  <c r="K63" i="6"/>
  <c r="I63" i="6"/>
  <c r="H63" i="6"/>
  <c r="G63" i="6"/>
  <c r="J61" i="6"/>
  <c r="X61" i="6" s="1"/>
  <c r="W59" i="6"/>
  <c r="W58" i="6" s="1"/>
  <c r="J59" i="6"/>
  <c r="V58" i="6"/>
  <c r="U58" i="6"/>
  <c r="T58" i="6"/>
  <c r="S58" i="6"/>
  <c r="R58" i="6"/>
  <c r="Q58" i="6"/>
  <c r="P58" i="6"/>
  <c r="O58" i="6"/>
  <c r="N58" i="6"/>
  <c r="M58" i="6"/>
  <c r="L58" i="6"/>
  <c r="K58" i="6"/>
  <c r="I58" i="6"/>
  <c r="H58" i="6"/>
  <c r="G58" i="6"/>
  <c r="W55" i="6"/>
  <c r="W54" i="6" s="1"/>
  <c r="J55" i="6"/>
  <c r="J54" i="6" s="1"/>
  <c r="V54" i="6"/>
  <c r="U54" i="6"/>
  <c r="T54" i="6"/>
  <c r="S54" i="6"/>
  <c r="R54" i="6"/>
  <c r="Q54" i="6"/>
  <c r="P54" i="6"/>
  <c r="O54" i="6"/>
  <c r="N54" i="6"/>
  <c r="M54" i="6"/>
  <c r="K54" i="6"/>
  <c r="I54" i="6"/>
  <c r="H54" i="6"/>
  <c r="G54" i="6"/>
  <c r="J52" i="6"/>
  <c r="X52" i="6" s="1"/>
  <c r="W50" i="6"/>
  <c r="W49" i="6" s="1"/>
  <c r="J50" i="6"/>
  <c r="V49" i="6"/>
  <c r="U49" i="6"/>
  <c r="T49" i="6"/>
  <c r="S49" i="6"/>
  <c r="R49" i="6"/>
  <c r="Q49" i="6"/>
  <c r="P49" i="6"/>
  <c r="O49" i="6"/>
  <c r="N49" i="6"/>
  <c r="M49" i="6"/>
  <c r="L49" i="6"/>
  <c r="K49" i="6"/>
  <c r="I49" i="6"/>
  <c r="H49" i="6"/>
  <c r="G49" i="6"/>
  <c r="W47" i="6"/>
  <c r="J47" i="6"/>
  <c r="J46" i="6" s="1"/>
  <c r="V46" i="6"/>
  <c r="U46" i="6"/>
  <c r="T46" i="6"/>
  <c r="S46" i="6"/>
  <c r="R46" i="6"/>
  <c r="Q46" i="6"/>
  <c r="P46" i="6"/>
  <c r="O46" i="6"/>
  <c r="N46" i="6"/>
  <c r="M46" i="6"/>
  <c r="L46" i="6"/>
  <c r="K46" i="6"/>
  <c r="I46" i="6"/>
  <c r="H46" i="6"/>
  <c r="G46" i="6"/>
  <c r="W44" i="6"/>
  <c r="W43" i="6" s="1"/>
  <c r="J44" i="6"/>
  <c r="V43" i="6"/>
  <c r="U43" i="6"/>
  <c r="T43" i="6"/>
  <c r="S43" i="6"/>
  <c r="R43" i="6"/>
  <c r="Q43" i="6"/>
  <c r="P43" i="6"/>
  <c r="O43" i="6"/>
  <c r="N43" i="6"/>
  <c r="M43" i="6"/>
  <c r="L43" i="6"/>
  <c r="K43" i="6"/>
  <c r="I43" i="6"/>
  <c r="H43" i="6"/>
  <c r="G43" i="6"/>
  <c r="W41" i="6"/>
  <c r="W40" i="6" s="1"/>
  <c r="J41" i="6"/>
  <c r="V40" i="6"/>
  <c r="U40" i="6"/>
  <c r="T40" i="6"/>
  <c r="S40" i="6"/>
  <c r="R40" i="6"/>
  <c r="Q40" i="6"/>
  <c r="P40" i="6"/>
  <c r="O40" i="6"/>
  <c r="N40" i="6"/>
  <c r="M40" i="6"/>
  <c r="L40" i="6"/>
  <c r="K40" i="6"/>
  <c r="I40" i="6"/>
  <c r="H40" i="6"/>
  <c r="G40" i="6"/>
  <c r="W38" i="6"/>
  <c r="W37" i="6" s="1"/>
  <c r="J38" i="6"/>
  <c r="J37" i="6" s="1"/>
  <c r="V37" i="6"/>
  <c r="U37" i="6"/>
  <c r="T37" i="6"/>
  <c r="S37" i="6"/>
  <c r="R37" i="6"/>
  <c r="Q37" i="6"/>
  <c r="P37" i="6"/>
  <c r="O37" i="6"/>
  <c r="N37" i="6"/>
  <c r="M37" i="6"/>
  <c r="L37" i="6"/>
  <c r="K37" i="6"/>
  <c r="I37" i="6"/>
  <c r="H37" i="6"/>
  <c r="G37" i="6"/>
  <c r="W35" i="6"/>
  <c r="W34" i="6" s="1"/>
  <c r="J35" i="6"/>
  <c r="J34" i="6" s="1"/>
  <c r="V34" i="6"/>
  <c r="U34" i="6"/>
  <c r="T34" i="6"/>
  <c r="S34" i="6"/>
  <c r="R34" i="6"/>
  <c r="Q34" i="6"/>
  <c r="P34" i="6"/>
  <c r="O34" i="6"/>
  <c r="N34" i="6"/>
  <c r="M34" i="6"/>
  <c r="L34" i="6"/>
  <c r="K34" i="6"/>
  <c r="I34" i="6"/>
  <c r="H34" i="6"/>
  <c r="G34" i="6"/>
  <c r="W31" i="6"/>
  <c r="W27" i="6" s="1"/>
  <c r="J31" i="6"/>
  <c r="J28" i="6"/>
  <c r="X28" i="6" s="1"/>
  <c r="V27" i="6"/>
  <c r="U27" i="6"/>
  <c r="T27" i="6"/>
  <c r="S27" i="6"/>
  <c r="R27" i="6"/>
  <c r="Q27" i="6"/>
  <c r="P27" i="6"/>
  <c r="O27" i="6"/>
  <c r="N27" i="6"/>
  <c r="M27" i="6"/>
  <c r="K27" i="6"/>
  <c r="I27" i="6"/>
  <c r="H27" i="6"/>
  <c r="G27" i="6"/>
  <c r="W25" i="6"/>
  <c r="W24" i="6" s="1"/>
  <c r="W9" i="6" s="1"/>
  <c r="J25" i="6"/>
  <c r="V24" i="6"/>
  <c r="U24" i="6"/>
  <c r="T24" i="6"/>
  <c r="S24" i="6"/>
  <c r="R24" i="6"/>
  <c r="Q24" i="6"/>
  <c r="P24" i="6"/>
  <c r="O24" i="6"/>
  <c r="N24" i="6"/>
  <c r="M24" i="6"/>
  <c r="L24" i="6"/>
  <c r="K24" i="6"/>
  <c r="I24" i="6"/>
  <c r="G24" i="6"/>
  <c r="W22" i="6"/>
  <c r="W21" i="6" s="1"/>
  <c r="J22" i="6"/>
  <c r="V21" i="6"/>
  <c r="U21" i="6"/>
  <c r="T21" i="6"/>
  <c r="S21" i="6"/>
  <c r="R21" i="6"/>
  <c r="Q21" i="6"/>
  <c r="P21" i="6"/>
  <c r="O21" i="6"/>
  <c r="N21" i="6"/>
  <c r="M21" i="6"/>
  <c r="L21" i="6"/>
  <c r="K21" i="6"/>
  <c r="I21" i="6"/>
  <c r="H21" i="6"/>
  <c r="G21" i="6"/>
  <c r="W19" i="6"/>
  <c r="J19" i="6"/>
  <c r="W17" i="6"/>
  <c r="J17" i="6"/>
  <c r="V16" i="6"/>
  <c r="U16" i="6"/>
  <c r="T16" i="6"/>
  <c r="S16" i="6"/>
  <c r="R16" i="6"/>
  <c r="Q16" i="6"/>
  <c r="P16" i="6"/>
  <c r="O16" i="6"/>
  <c r="N16" i="6"/>
  <c r="M16" i="6"/>
  <c r="L16" i="6"/>
  <c r="K16" i="6"/>
  <c r="I16" i="6"/>
  <c r="H16" i="6"/>
  <c r="G16" i="6"/>
  <c r="J14" i="6"/>
  <c r="V13" i="6"/>
  <c r="U13" i="6"/>
  <c r="T13" i="6"/>
  <c r="S13" i="6"/>
  <c r="R13" i="6"/>
  <c r="Q13" i="6"/>
  <c r="P13" i="6"/>
  <c r="O13" i="6"/>
  <c r="N13" i="6"/>
  <c r="M13" i="6"/>
  <c r="L13" i="6"/>
  <c r="K13" i="6"/>
  <c r="I13" i="6"/>
  <c r="H13" i="6"/>
  <c r="G13" i="6"/>
  <c r="W11" i="6"/>
  <c r="W10" i="6" s="1"/>
  <c r="J11" i="6"/>
  <c r="V10" i="6"/>
  <c r="U10" i="6"/>
  <c r="T10" i="6"/>
  <c r="S10" i="6"/>
  <c r="R10" i="6"/>
  <c r="Q10" i="6"/>
  <c r="P10" i="6"/>
  <c r="O10" i="6"/>
  <c r="N10" i="6"/>
  <c r="M10" i="6"/>
  <c r="L10" i="6"/>
  <c r="K10" i="6"/>
  <c r="I10" i="6"/>
  <c r="H10" i="6"/>
  <c r="G10" i="6"/>
  <c r="X44" i="6" l="1"/>
  <c r="X43" i="6" s="1"/>
  <c r="X70" i="6"/>
  <c r="X69" i="6" s="1"/>
  <c r="J49" i="6"/>
  <c r="N9" i="6"/>
  <c r="W77" i="6"/>
  <c r="X17" i="6"/>
  <c r="X41" i="6"/>
  <c r="X40" i="6" s="1"/>
  <c r="X55" i="6"/>
  <c r="X54" i="6" s="1"/>
  <c r="X59" i="6"/>
  <c r="X58" i="6" s="1"/>
  <c r="V9" i="6"/>
  <c r="M9" i="6"/>
  <c r="K9" i="6"/>
  <c r="P33" i="6"/>
  <c r="J76" i="6"/>
  <c r="X22" i="6"/>
  <c r="X21" i="6" s="1"/>
  <c r="U9" i="6"/>
  <c r="M33" i="6"/>
  <c r="U33" i="6"/>
  <c r="J43" i="6"/>
  <c r="X78" i="6"/>
  <c r="H33" i="6"/>
  <c r="X47" i="6"/>
  <c r="X46" i="6" s="1"/>
  <c r="G9" i="6"/>
  <c r="K33" i="6"/>
  <c r="K8" i="6" s="1"/>
  <c r="Q9" i="6"/>
  <c r="T33" i="6"/>
  <c r="Q33" i="6"/>
  <c r="P9" i="6"/>
  <c r="W16" i="6"/>
  <c r="J27" i="6"/>
  <c r="S9" i="6"/>
  <c r="X31" i="6"/>
  <c r="X27" i="6" s="1"/>
  <c r="I33" i="6"/>
  <c r="R33" i="6"/>
  <c r="X64" i="6"/>
  <c r="X63" i="6" s="1"/>
  <c r="X74" i="6"/>
  <c r="X73" i="6" s="1"/>
  <c r="X35" i="6"/>
  <c r="X34" i="6" s="1"/>
  <c r="S33" i="6"/>
  <c r="H9" i="6"/>
  <c r="N33" i="6"/>
  <c r="V33" i="6"/>
  <c r="X19" i="6"/>
  <c r="O33" i="6"/>
  <c r="X72" i="6"/>
  <c r="X71" i="6" s="1"/>
  <c r="X25" i="6"/>
  <c r="X24" i="6" s="1"/>
  <c r="G33" i="6"/>
  <c r="W71" i="6"/>
  <c r="O9" i="6"/>
  <c r="R9" i="6"/>
  <c r="R8" i="6" s="1"/>
  <c r="I9" i="6"/>
  <c r="T9" i="6"/>
  <c r="L9" i="6"/>
  <c r="X11" i="6"/>
  <c r="X10" i="6" s="1"/>
  <c r="L33" i="6"/>
  <c r="X77" i="6"/>
  <c r="X76" i="6"/>
  <c r="W46" i="6"/>
  <c r="W63" i="6"/>
  <c r="J13" i="6"/>
  <c r="J24" i="6"/>
  <c r="J40" i="6"/>
  <c r="X50" i="6"/>
  <c r="X49" i="6" s="1"/>
  <c r="X67" i="6"/>
  <c r="X66" i="6" s="1"/>
  <c r="J10" i="6"/>
  <c r="J58" i="6"/>
  <c r="J16" i="6"/>
  <c r="J21" i="6"/>
  <c r="X38" i="6"/>
  <c r="X37" i="6" s="1"/>
  <c r="J69" i="6"/>
  <c r="W76" i="5"/>
  <c r="W74" i="5" s="1"/>
  <c r="J76" i="5"/>
  <c r="X76" i="5" s="1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I75" i="5"/>
  <c r="H75" i="5"/>
  <c r="G75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X72" i="5"/>
  <c r="W72" i="5"/>
  <c r="J72" i="5"/>
  <c r="J71" i="5" s="1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I71" i="5"/>
  <c r="H71" i="5"/>
  <c r="G71" i="5"/>
  <c r="X70" i="5"/>
  <c r="X69" i="5" s="1"/>
  <c r="W70" i="5"/>
  <c r="J70" i="5"/>
  <c r="J69" i="5" s="1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I69" i="5"/>
  <c r="H69" i="5"/>
  <c r="G69" i="5"/>
  <c r="W68" i="5"/>
  <c r="W67" i="5" s="1"/>
  <c r="J68" i="5"/>
  <c r="X68" i="5" s="1"/>
  <c r="X67" i="5" s="1"/>
  <c r="V67" i="5"/>
  <c r="U67" i="5"/>
  <c r="T67" i="5"/>
  <c r="S67" i="5"/>
  <c r="R67" i="5"/>
  <c r="Q67" i="5"/>
  <c r="P67" i="5"/>
  <c r="O67" i="5"/>
  <c r="N67" i="5"/>
  <c r="M67" i="5"/>
  <c r="L67" i="5"/>
  <c r="K67" i="5"/>
  <c r="I67" i="5"/>
  <c r="H67" i="5"/>
  <c r="G67" i="5"/>
  <c r="W65" i="5"/>
  <c r="X65" i="5" s="1"/>
  <c r="X64" i="5" s="1"/>
  <c r="J65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W62" i="5"/>
  <c r="W61" i="5" s="1"/>
  <c r="J62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J59" i="5"/>
  <c r="X59" i="5" s="1"/>
  <c r="W57" i="5"/>
  <c r="W56" i="5" s="1"/>
  <c r="J57" i="5"/>
  <c r="X57" i="5" s="1"/>
  <c r="X56" i="5" s="1"/>
  <c r="V56" i="5"/>
  <c r="U56" i="5"/>
  <c r="T56" i="5"/>
  <c r="S56" i="5"/>
  <c r="R56" i="5"/>
  <c r="Q56" i="5"/>
  <c r="P56" i="5"/>
  <c r="O56" i="5"/>
  <c r="N56" i="5"/>
  <c r="M56" i="5"/>
  <c r="L56" i="5"/>
  <c r="K56" i="5"/>
  <c r="I56" i="5"/>
  <c r="H56" i="5"/>
  <c r="G56" i="5"/>
  <c r="X54" i="5"/>
  <c r="W54" i="5"/>
  <c r="J54" i="5"/>
  <c r="J53" i="5" s="1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I53" i="5"/>
  <c r="H53" i="5"/>
  <c r="G53" i="5"/>
  <c r="X51" i="5"/>
  <c r="J51" i="5"/>
  <c r="W49" i="5"/>
  <c r="X49" i="5" s="1"/>
  <c r="X48" i="5" s="1"/>
  <c r="J49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W46" i="5"/>
  <c r="X46" i="5" s="1"/>
  <c r="X45" i="5" s="1"/>
  <c r="J46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W43" i="5"/>
  <c r="J43" i="5"/>
  <c r="X43" i="5" s="1"/>
  <c r="X42" i="5" s="1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I42" i="5"/>
  <c r="H42" i="5"/>
  <c r="G42" i="5"/>
  <c r="W40" i="5"/>
  <c r="J40" i="5"/>
  <c r="X40" i="5" s="1"/>
  <c r="X39" i="5" s="1"/>
  <c r="W39" i="5"/>
  <c r="V39" i="5"/>
  <c r="U39" i="5"/>
  <c r="U32" i="5" s="1"/>
  <c r="T39" i="5"/>
  <c r="S39" i="5"/>
  <c r="R39" i="5"/>
  <c r="Q39" i="5"/>
  <c r="P39" i="5"/>
  <c r="O39" i="5"/>
  <c r="N39" i="5"/>
  <c r="M39" i="5"/>
  <c r="M32" i="5" s="1"/>
  <c r="L39" i="5"/>
  <c r="K39" i="5"/>
  <c r="I39" i="5"/>
  <c r="H39" i="5"/>
  <c r="G39" i="5"/>
  <c r="W37" i="5"/>
  <c r="W36" i="5" s="1"/>
  <c r="J37" i="5"/>
  <c r="X37" i="5" s="1"/>
  <c r="X36" i="5" s="1"/>
  <c r="V36" i="5"/>
  <c r="U36" i="5"/>
  <c r="T36" i="5"/>
  <c r="S36" i="5"/>
  <c r="R36" i="5"/>
  <c r="R32" i="5" s="1"/>
  <c r="Q36" i="5"/>
  <c r="Q32" i="5" s="1"/>
  <c r="P36" i="5"/>
  <c r="O36" i="5"/>
  <c r="N36" i="5"/>
  <c r="M36" i="5"/>
  <c r="L36" i="5"/>
  <c r="K36" i="5"/>
  <c r="I36" i="5"/>
  <c r="I32" i="5" s="1"/>
  <c r="H36" i="5"/>
  <c r="G36" i="5"/>
  <c r="X34" i="5"/>
  <c r="W34" i="5"/>
  <c r="J34" i="5"/>
  <c r="J33" i="5" s="1"/>
  <c r="X33" i="5"/>
  <c r="W33" i="5"/>
  <c r="V33" i="5"/>
  <c r="V32" i="5" s="1"/>
  <c r="U33" i="5"/>
  <c r="T33" i="5"/>
  <c r="T32" i="5" s="1"/>
  <c r="S33" i="5"/>
  <c r="S32" i="5" s="1"/>
  <c r="R33" i="5"/>
  <c r="Q33" i="5"/>
  <c r="P33" i="5"/>
  <c r="O33" i="5"/>
  <c r="O32" i="5" s="1"/>
  <c r="N33" i="5"/>
  <c r="N32" i="5" s="1"/>
  <c r="M33" i="5"/>
  <c r="L33" i="5"/>
  <c r="L32" i="5" s="1"/>
  <c r="K33" i="5"/>
  <c r="K32" i="5" s="1"/>
  <c r="I33" i="5"/>
  <c r="H33" i="5"/>
  <c r="G33" i="5"/>
  <c r="G32" i="5" s="1"/>
  <c r="P32" i="5"/>
  <c r="H32" i="5"/>
  <c r="W30" i="5"/>
  <c r="X30" i="5" s="1"/>
  <c r="J30" i="5"/>
  <c r="J28" i="5"/>
  <c r="X28" i="5" s="1"/>
  <c r="X27" i="5" s="1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I27" i="5"/>
  <c r="H27" i="5"/>
  <c r="G27" i="5"/>
  <c r="W25" i="5"/>
  <c r="J25" i="5"/>
  <c r="X25" i="5" s="1"/>
  <c r="X24" i="5" s="1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I24" i="5"/>
  <c r="G24" i="5"/>
  <c r="W22" i="5"/>
  <c r="W21" i="5" s="1"/>
  <c r="J22" i="5"/>
  <c r="X22" i="5" s="1"/>
  <c r="X21" i="5" s="1"/>
  <c r="V21" i="5"/>
  <c r="U21" i="5"/>
  <c r="T21" i="5"/>
  <c r="S21" i="5"/>
  <c r="R21" i="5"/>
  <c r="Q21" i="5"/>
  <c r="P21" i="5"/>
  <c r="O21" i="5"/>
  <c r="N21" i="5"/>
  <c r="M21" i="5"/>
  <c r="L21" i="5"/>
  <c r="K21" i="5"/>
  <c r="I21" i="5"/>
  <c r="H21" i="5"/>
  <c r="G21" i="5"/>
  <c r="W19" i="5"/>
  <c r="X19" i="5" s="1"/>
  <c r="J19" i="5"/>
  <c r="W17" i="5"/>
  <c r="W16" i="5" s="1"/>
  <c r="J17" i="5"/>
  <c r="X17" i="5" s="1"/>
  <c r="V16" i="5"/>
  <c r="U16" i="5"/>
  <c r="T16" i="5"/>
  <c r="S16" i="5"/>
  <c r="R16" i="5"/>
  <c r="Q16" i="5"/>
  <c r="P16" i="5"/>
  <c r="P9" i="5" s="1"/>
  <c r="P8" i="5" s="1"/>
  <c r="O16" i="5"/>
  <c r="N16" i="5"/>
  <c r="M16" i="5"/>
  <c r="L16" i="5"/>
  <c r="K16" i="5"/>
  <c r="I16" i="5"/>
  <c r="H16" i="5"/>
  <c r="H9" i="5" s="1"/>
  <c r="H8" i="5" s="1"/>
  <c r="G16" i="5"/>
  <c r="J14" i="5"/>
  <c r="X14" i="5" s="1"/>
  <c r="X13" i="5" s="1"/>
  <c r="W13" i="5"/>
  <c r="V13" i="5"/>
  <c r="U13" i="5"/>
  <c r="U9" i="5" s="1"/>
  <c r="U8" i="5" s="1"/>
  <c r="T13" i="5"/>
  <c r="T9" i="5" s="1"/>
  <c r="T8" i="5" s="1"/>
  <c r="S13" i="5"/>
  <c r="R13" i="5"/>
  <c r="Q13" i="5"/>
  <c r="P13" i="5"/>
  <c r="O13" i="5"/>
  <c r="N13" i="5"/>
  <c r="M13" i="5"/>
  <c r="M9" i="5" s="1"/>
  <c r="M8" i="5" s="1"/>
  <c r="L13" i="5"/>
  <c r="L9" i="5" s="1"/>
  <c r="L8" i="5" s="1"/>
  <c r="K13" i="5"/>
  <c r="I13" i="5"/>
  <c r="H13" i="5"/>
  <c r="G13" i="5"/>
  <c r="W11" i="5"/>
  <c r="W10" i="5" s="1"/>
  <c r="J11" i="5"/>
  <c r="X11" i="5" s="1"/>
  <c r="X10" i="5" s="1"/>
  <c r="V10" i="5"/>
  <c r="V9" i="5" s="1"/>
  <c r="V8" i="5" s="1"/>
  <c r="U10" i="5"/>
  <c r="T10" i="5"/>
  <c r="S10" i="5"/>
  <c r="R10" i="5"/>
  <c r="R9" i="5" s="1"/>
  <c r="R8" i="5" s="1"/>
  <c r="Q10" i="5"/>
  <c r="Q9" i="5" s="1"/>
  <c r="Q8" i="5" s="1"/>
  <c r="P10" i="5"/>
  <c r="O10" i="5"/>
  <c r="O9" i="5" s="1"/>
  <c r="O8" i="5" s="1"/>
  <c r="N10" i="5"/>
  <c r="N9" i="5" s="1"/>
  <c r="N8" i="5" s="1"/>
  <c r="M10" i="5"/>
  <c r="L10" i="5"/>
  <c r="K10" i="5"/>
  <c r="I10" i="5"/>
  <c r="I9" i="5" s="1"/>
  <c r="I8" i="5" s="1"/>
  <c r="H10" i="5"/>
  <c r="G10" i="5"/>
  <c r="G9" i="5" s="1"/>
  <c r="S9" i="5"/>
  <c r="S8" i="5" s="1"/>
  <c r="K9" i="5"/>
  <c r="K8" i="5" s="1"/>
  <c r="W11" i="4"/>
  <c r="L10" i="4"/>
  <c r="W54" i="4"/>
  <c r="L53" i="4"/>
  <c r="X16" i="6" l="1"/>
  <c r="N8" i="6"/>
  <c r="G8" i="6"/>
  <c r="H8" i="6"/>
  <c r="S8" i="6"/>
  <c r="W33" i="6"/>
  <c r="V8" i="6"/>
  <c r="I8" i="6"/>
  <c r="U8" i="6"/>
  <c r="T8" i="6"/>
  <c r="P8" i="6"/>
  <c r="J33" i="6"/>
  <c r="M8" i="6"/>
  <c r="O8" i="6"/>
  <c r="Q8" i="6"/>
  <c r="X33" i="6"/>
  <c r="J9" i="6"/>
  <c r="L8" i="6"/>
  <c r="G8" i="5"/>
  <c r="W9" i="5"/>
  <c r="X16" i="5"/>
  <c r="X9" i="5" s="1"/>
  <c r="X8" i="5" s="1"/>
  <c r="X74" i="5"/>
  <c r="X75" i="5"/>
  <c r="J10" i="5"/>
  <c r="X62" i="5"/>
  <c r="X61" i="5" s="1"/>
  <c r="X32" i="5" s="1"/>
  <c r="J16" i="5"/>
  <c r="J21" i="5"/>
  <c r="W45" i="5"/>
  <c r="W32" i="5" s="1"/>
  <c r="J13" i="5"/>
  <c r="J24" i="5"/>
  <c r="J39" i="5"/>
  <c r="J32" i="5" s="1"/>
  <c r="J36" i="5"/>
  <c r="J56" i="5"/>
  <c r="J67" i="5"/>
  <c r="J27" i="5"/>
  <c r="J42" i="5"/>
  <c r="J75" i="5"/>
  <c r="W76" i="4"/>
  <c r="J76" i="4"/>
  <c r="X76" i="4" s="1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I75" i="4"/>
  <c r="H75" i="4"/>
  <c r="G75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W72" i="4"/>
  <c r="J72" i="4"/>
  <c r="J71" i="4" s="1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I71" i="4"/>
  <c r="H71" i="4"/>
  <c r="G71" i="4"/>
  <c r="X70" i="4"/>
  <c r="X69" i="4" s="1"/>
  <c r="W70" i="4"/>
  <c r="J70" i="4"/>
  <c r="J69" i="4" s="1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I69" i="4"/>
  <c r="H69" i="4"/>
  <c r="G69" i="4"/>
  <c r="W68" i="4"/>
  <c r="W67" i="4" s="1"/>
  <c r="J68" i="4"/>
  <c r="X68" i="4" s="1"/>
  <c r="X67" i="4" s="1"/>
  <c r="V67" i="4"/>
  <c r="U67" i="4"/>
  <c r="T67" i="4"/>
  <c r="S67" i="4"/>
  <c r="R67" i="4"/>
  <c r="Q67" i="4"/>
  <c r="P67" i="4"/>
  <c r="O67" i="4"/>
  <c r="N67" i="4"/>
  <c r="M67" i="4"/>
  <c r="L67" i="4"/>
  <c r="K67" i="4"/>
  <c r="I67" i="4"/>
  <c r="H67" i="4"/>
  <c r="G67" i="4"/>
  <c r="X65" i="4"/>
  <c r="X64" i="4" s="1"/>
  <c r="W65" i="4"/>
  <c r="J65" i="4"/>
  <c r="J64" i="4" s="1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I64" i="4"/>
  <c r="H64" i="4"/>
  <c r="G64" i="4"/>
  <c r="W62" i="4"/>
  <c r="W61" i="4" s="1"/>
  <c r="J62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X59" i="4"/>
  <c r="J59" i="4"/>
  <c r="W57" i="4"/>
  <c r="W56" i="4" s="1"/>
  <c r="J57" i="4"/>
  <c r="X57" i="4" s="1"/>
  <c r="X56" i="4" s="1"/>
  <c r="V56" i="4"/>
  <c r="U56" i="4"/>
  <c r="T56" i="4"/>
  <c r="S56" i="4"/>
  <c r="R56" i="4"/>
  <c r="Q56" i="4"/>
  <c r="P56" i="4"/>
  <c r="O56" i="4"/>
  <c r="N56" i="4"/>
  <c r="M56" i="4"/>
  <c r="L56" i="4"/>
  <c r="K56" i="4"/>
  <c r="I56" i="4"/>
  <c r="H56" i="4"/>
  <c r="G56" i="4"/>
  <c r="W53" i="4"/>
  <c r="J54" i="4"/>
  <c r="V53" i="4"/>
  <c r="U53" i="4"/>
  <c r="T53" i="4"/>
  <c r="S53" i="4"/>
  <c r="R53" i="4"/>
  <c r="Q53" i="4"/>
  <c r="P53" i="4"/>
  <c r="O53" i="4"/>
  <c r="N53" i="4"/>
  <c r="M53" i="4"/>
  <c r="K53" i="4"/>
  <c r="J53" i="4"/>
  <c r="I53" i="4"/>
  <c r="H53" i="4"/>
  <c r="G53" i="4"/>
  <c r="X51" i="4"/>
  <c r="J51" i="4"/>
  <c r="X49" i="4"/>
  <c r="X48" i="4" s="1"/>
  <c r="W49" i="4"/>
  <c r="J49" i="4"/>
  <c r="J48" i="4" s="1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I48" i="4"/>
  <c r="H48" i="4"/>
  <c r="G48" i="4"/>
  <c r="W46" i="4"/>
  <c r="X46" i="4" s="1"/>
  <c r="X45" i="4" s="1"/>
  <c r="J46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W43" i="4"/>
  <c r="J43" i="4"/>
  <c r="X43" i="4" s="1"/>
  <c r="X42" i="4" s="1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I42" i="4"/>
  <c r="H42" i="4"/>
  <c r="G42" i="4"/>
  <c r="W40" i="4"/>
  <c r="W39" i="4" s="1"/>
  <c r="J40" i="4"/>
  <c r="X40" i="4" s="1"/>
  <c r="X39" i="4" s="1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W37" i="4"/>
  <c r="W36" i="4" s="1"/>
  <c r="J37" i="4"/>
  <c r="X37" i="4" s="1"/>
  <c r="X36" i="4" s="1"/>
  <c r="V36" i="4"/>
  <c r="U36" i="4"/>
  <c r="U32" i="4" s="1"/>
  <c r="T36" i="4"/>
  <c r="S36" i="4"/>
  <c r="S32" i="4" s="1"/>
  <c r="R36" i="4"/>
  <c r="R32" i="4" s="1"/>
  <c r="Q36" i="4"/>
  <c r="Q32" i="4" s="1"/>
  <c r="P36" i="4"/>
  <c r="O36" i="4"/>
  <c r="N36" i="4"/>
  <c r="M36" i="4"/>
  <c r="L36" i="4"/>
  <c r="K36" i="4"/>
  <c r="K32" i="4" s="1"/>
  <c r="I36" i="4"/>
  <c r="I32" i="4" s="1"/>
  <c r="H36" i="4"/>
  <c r="G36" i="4"/>
  <c r="W34" i="4"/>
  <c r="J34" i="4"/>
  <c r="X34" i="4" s="1"/>
  <c r="X33" i="4" s="1"/>
  <c r="W33" i="4"/>
  <c r="V33" i="4"/>
  <c r="V32" i="4" s="1"/>
  <c r="U33" i="4"/>
  <c r="T33" i="4"/>
  <c r="T32" i="4" s="1"/>
  <c r="S33" i="4"/>
  <c r="R33" i="4"/>
  <c r="Q33" i="4"/>
  <c r="P33" i="4"/>
  <c r="O33" i="4"/>
  <c r="O32" i="4" s="1"/>
  <c r="N33" i="4"/>
  <c r="N32" i="4" s="1"/>
  <c r="M33" i="4"/>
  <c r="L33" i="4"/>
  <c r="K33" i="4"/>
  <c r="J33" i="4"/>
  <c r="I33" i="4"/>
  <c r="H33" i="4"/>
  <c r="G33" i="4"/>
  <c r="G32" i="4" s="1"/>
  <c r="P32" i="4"/>
  <c r="H32" i="4"/>
  <c r="X30" i="4"/>
  <c r="W30" i="4"/>
  <c r="J30" i="4"/>
  <c r="J28" i="4"/>
  <c r="X28" i="4" s="1"/>
  <c r="X27" i="4" s="1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I27" i="4"/>
  <c r="H27" i="4"/>
  <c r="G27" i="4"/>
  <c r="W25" i="4"/>
  <c r="W24" i="4" s="1"/>
  <c r="J25" i="4"/>
  <c r="X25" i="4" s="1"/>
  <c r="X24" i="4" s="1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G24" i="4"/>
  <c r="W22" i="4"/>
  <c r="W21" i="4" s="1"/>
  <c r="J22" i="4"/>
  <c r="X22" i="4" s="1"/>
  <c r="X21" i="4" s="1"/>
  <c r="V21" i="4"/>
  <c r="U21" i="4"/>
  <c r="T21" i="4"/>
  <c r="S21" i="4"/>
  <c r="R21" i="4"/>
  <c r="Q21" i="4"/>
  <c r="P21" i="4"/>
  <c r="O21" i="4"/>
  <c r="N21" i="4"/>
  <c r="M21" i="4"/>
  <c r="L21" i="4"/>
  <c r="K21" i="4"/>
  <c r="I21" i="4"/>
  <c r="H21" i="4"/>
  <c r="G21" i="4"/>
  <c r="X19" i="4"/>
  <c r="W19" i="4"/>
  <c r="J19" i="4"/>
  <c r="W17" i="4"/>
  <c r="W16" i="4" s="1"/>
  <c r="J17" i="4"/>
  <c r="J16" i="4" s="1"/>
  <c r="V16" i="4"/>
  <c r="U16" i="4"/>
  <c r="T16" i="4"/>
  <c r="S16" i="4"/>
  <c r="R16" i="4"/>
  <c r="Q16" i="4"/>
  <c r="P16" i="4"/>
  <c r="O16" i="4"/>
  <c r="N16" i="4"/>
  <c r="M16" i="4"/>
  <c r="L16" i="4"/>
  <c r="K16" i="4"/>
  <c r="I16" i="4"/>
  <c r="H16" i="4"/>
  <c r="G16" i="4"/>
  <c r="X14" i="4"/>
  <c r="X13" i="4" s="1"/>
  <c r="J14" i="4"/>
  <c r="W13" i="4"/>
  <c r="V13" i="4"/>
  <c r="V9" i="4" s="1"/>
  <c r="U13" i="4"/>
  <c r="U9" i="4" s="1"/>
  <c r="U8" i="4" s="1"/>
  <c r="T13" i="4"/>
  <c r="T9" i="4" s="1"/>
  <c r="T8" i="4" s="1"/>
  <c r="S13" i="4"/>
  <c r="R13" i="4"/>
  <c r="Q13" i="4"/>
  <c r="P13" i="4"/>
  <c r="P9" i="4" s="1"/>
  <c r="P8" i="4" s="1"/>
  <c r="O13" i="4"/>
  <c r="N13" i="4"/>
  <c r="N9" i="4" s="1"/>
  <c r="M13" i="4"/>
  <c r="M9" i="4" s="1"/>
  <c r="L13" i="4"/>
  <c r="L9" i="4" s="1"/>
  <c r="K13" i="4"/>
  <c r="J13" i="4"/>
  <c r="I13" i="4"/>
  <c r="H13" i="4"/>
  <c r="H9" i="4" s="1"/>
  <c r="H8" i="4" s="1"/>
  <c r="G13" i="4"/>
  <c r="W10" i="4"/>
  <c r="W9" i="4" s="1"/>
  <c r="J11" i="4"/>
  <c r="X11" i="4" s="1"/>
  <c r="X10" i="4" s="1"/>
  <c r="V10" i="4"/>
  <c r="U10" i="4"/>
  <c r="T10" i="4"/>
  <c r="S10" i="4"/>
  <c r="R10" i="4"/>
  <c r="R9" i="4" s="1"/>
  <c r="R8" i="4" s="1"/>
  <c r="Q10" i="4"/>
  <c r="Q9" i="4" s="1"/>
  <c r="Q8" i="4" s="1"/>
  <c r="P10" i="4"/>
  <c r="O10" i="4"/>
  <c r="O9" i="4" s="1"/>
  <c r="O8" i="4" s="1"/>
  <c r="N10" i="4"/>
  <c r="M10" i="4"/>
  <c r="K10" i="4"/>
  <c r="I10" i="4"/>
  <c r="I9" i="4" s="1"/>
  <c r="I8" i="4" s="1"/>
  <c r="H10" i="4"/>
  <c r="G10" i="4"/>
  <c r="G9" i="4" s="1"/>
  <c r="G8" i="4" s="1"/>
  <c r="S9" i="4"/>
  <c r="K9" i="4"/>
  <c r="L13" i="3"/>
  <c r="J8" i="6" l="1"/>
  <c r="W8" i="5"/>
  <c r="J9" i="5"/>
  <c r="J8" i="5" s="1"/>
  <c r="M32" i="4"/>
  <c r="M8" i="4" s="1"/>
  <c r="L32" i="4"/>
  <c r="K8" i="4"/>
  <c r="X54" i="4"/>
  <c r="X53" i="4" s="1"/>
  <c r="L8" i="4"/>
  <c r="N8" i="4"/>
  <c r="S8" i="4"/>
  <c r="X9" i="4"/>
  <c r="X74" i="4"/>
  <c r="X75" i="4"/>
  <c r="V8" i="4"/>
  <c r="J10" i="4"/>
  <c r="J36" i="4"/>
  <c r="X62" i="4"/>
  <c r="X61" i="4" s="1"/>
  <c r="J67" i="4"/>
  <c r="W45" i="4"/>
  <c r="W32" i="4" s="1"/>
  <c r="W8" i="4" s="1"/>
  <c r="X72" i="4"/>
  <c r="X71" i="4" s="1"/>
  <c r="J21" i="4"/>
  <c r="X17" i="4"/>
  <c r="X16" i="4" s="1"/>
  <c r="J27" i="4"/>
  <c r="J42" i="4"/>
  <c r="J75" i="4"/>
  <c r="J56" i="4"/>
  <c r="W76" i="3"/>
  <c r="W75" i="3" s="1"/>
  <c r="J76" i="3"/>
  <c r="X76" i="3" s="1"/>
  <c r="V75" i="3"/>
  <c r="U75" i="3"/>
  <c r="T75" i="3"/>
  <c r="S75" i="3"/>
  <c r="R75" i="3"/>
  <c r="Q75" i="3"/>
  <c r="P75" i="3"/>
  <c r="O75" i="3"/>
  <c r="N75" i="3"/>
  <c r="M75" i="3"/>
  <c r="L75" i="3"/>
  <c r="K75" i="3"/>
  <c r="I75" i="3"/>
  <c r="H75" i="3"/>
  <c r="G75" i="3"/>
  <c r="V74" i="3"/>
  <c r="U74" i="3"/>
  <c r="T74" i="3"/>
  <c r="S74" i="3"/>
  <c r="R74" i="3"/>
  <c r="Q74" i="3"/>
  <c r="P74" i="3"/>
  <c r="O74" i="3"/>
  <c r="N74" i="3"/>
  <c r="M74" i="3"/>
  <c r="L74" i="3"/>
  <c r="K74" i="3"/>
  <c r="I74" i="3"/>
  <c r="H74" i="3"/>
  <c r="G74" i="3"/>
  <c r="W72" i="3"/>
  <c r="J72" i="3"/>
  <c r="J71" i="3" s="1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I71" i="3"/>
  <c r="H71" i="3"/>
  <c r="G71" i="3"/>
  <c r="W70" i="3"/>
  <c r="J70" i="3"/>
  <c r="X70" i="3" s="1"/>
  <c r="X69" i="3" s="1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I69" i="3"/>
  <c r="H69" i="3"/>
  <c r="G69" i="3"/>
  <c r="W68" i="3"/>
  <c r="W67" i="3" s="1"/>
  <c r="J68" i="3"/>
  <c r="X68" i="3" s="1"/>
  <c r="X67" i="3" s="1"/>
  <c r="V67" i="3"/>
  <c r="U67" i="3"/>
  <c r="T67" i="3"/>
  <c r="S67" i="3"/>
  <c r="R67" i="3"/>
  <c r="Q67" i="3"/>
  <c r="P67" i="3"/>
  <c r="O67" i="3"/>
  <c r="N67" i="3"/>
  <c r="M67" i="3"/>
  <c r="L67" i="3"/>
  <c r="K67" i="3"/>
  <c r="I67" i="3"/>
  <c r="H67" i="3"/>
  <c r="G67" i="3"/>
  <c r="W65" i="3"/>
  <c r="J65" i="3"/>
  <c r="X65" i="3" s="1"/>
  <c r="X64" i="3" s="1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X62" i="3"/>
  <c r="X61" i="3" s="1"/>
  <c r="W62" i="3"/>
  <c r="J62" i="3"/>
  <c r="J61" i="3" s="1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I61" i="3"/>
  <c r="H61" i="3"/>
  <c r="G61" i="3"/>
  <c r="J59" i="3"/>
  <c r="X59" i="3" s="1"/>
  <c r="W57" i="3"/>
  <c r="X57" i="3" s="1"/>
  <c r="J57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W54" i="3"/>
  <c r="J54" i="3"/>
  <c r="J53" i="3" s="1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I53" i="3"/>
  <c r="H53" i="3"/>
  <c r="G53" i="3"/>
  <c r="J51" i="3"/>
  <c r="X51" i="3" s="1"/>
  <c r="W49" i="3"/>
  <c r="J49" i="3"/>
  <c r="X49" i="3" s="1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W46" i="3"/>
  <c r="X46" i="3" s="1"/>
  <c r="X45" i="3" s="1"/>
  <c r="J46" i="3"/>
  <c r="J45" i="3" s="1"/>
  <c r="V45" i="3"/>
  <c r="U45" i="3"/>
  <c r="T45" i="3"/>
  <c r="S45" i="3"/>
  <c r="R45" i="3"/>
  <c r="Q45" i="3"/>
  <c r="P45" i="3"/>
  <c r="O45" i="3"/>
  <c r="N45" i="3"/>
  <c r="M45" i="3"/>
  <c r="L45" i="3"/>
  <c r="K45" i="3"/>
  <c r="I45" i="3"/>
  <c r="H45" i="3"/>
  <c r="G45" i="3"/>
  <c r="W43" i="3"/>
  <c r="W42" i="3" s="1"/>
  <c r="J43" i="3"/>
  <c r="X43" i="3" s="1"/>
  <c r="X42" i="3" s="1"/>
  <c r="V42" i="3"/>
  <c r="U42" i="3"/>
  <c r="T42" i="3"/>
  <c r="S42" i="3"/>
  <c r="R42" i="3"/>
  <c r="Q42" i="3"/>
  <c r="P42" i="3"/>
  <c r="O42" i="3"/>
  <c r="N42" i="3"/>
  <c r="M42" i="3"/>
  <c r="L42" i="3"/>
  <c r="K42" i="3"/>
  <c r="I42" i="3"/>
  <c r="H42" i="3"/>
  <c r="G42" i="3"/>
  <c r="W40" i="3"/>
  <c r="J40" i="3"/>
  <c r="X40" i="3" s="1"/>
  <c r="X39" i="3" s="1"/>
  <c r="W39" i="3"/>
  <c r="V39" i="3"/>
  <c r="U39" i="3"/>
  <c r="U32" i="3" s="1"/>
  <c r="T39" i="3"/>
  <c r="S39" i="3"/>
  <c r="R39" i="3"/>
  <c r="Q39" i="3"/>
  <c r="P39" i="3"/>
  <c r="O39" i="3"/>
  <c r="N39" i="3"/>
  <c r="M39" i="3"/>
  <c r="M32" i="3" s="1"/>
  <c r="L39" i="3"/>
  <c r="K39" i="3"/>
  <c r="I39" i="3"/>
  <c r="H39" i="3"/>
  <c r="G39" i="3"/>
  <c r="W37" i="3"/>
  <c r="X37" i="3" s="1"/>
  <c r="X36" i="3" s="1"/>
  <c r="J37" i="3"/>
  <c r="V36" i="3"/>
  <c r="V32" i="3" s="1"/>
  <c r="U36" i="3"/>
  <c r="T36" i="3"/>
  <c r="T32" i="3" s="1"/>
  <c r="S36" i="3"/>
  <c r="S32" i="3" s="1"/>
  <c r="R36" i="3"/>
  <c r="R32" i="3" s="1"/>
  <c r="Q36" i="3"/>
  <c r="P36" i="3"/>
  <c r="O36" i="3"/>
  <c r="N36" i="3"/>
  <c r="N32" i="3" s="1"/>
  <c r="M36" i="3"/>
  <c r="L36" i="3"/>
  <c r="K36" i="3"/>
  <c r="K32" i="3" s="1"/>
  <c r="J36" i="3"/>
  <c r="I36" i="3"/>
  <c r="H36" i="3"/>
  <c r="G36" i="3"/>
  <c r="W34" i="3"/>
  <c r="W33" i="3" s="1"/>
  <c r="J34" i="3"/>
  <c r="J33" i="3" s="1"/>
  <c r="V33" i="3"/>
  <c r="U33" i="3"/>
  <c r="T33" i="3"/>
  <c r="S33" i="3"/>
  <c r="R33" i="3"/>
  <c r="Q33" i="3"/>
  <c r="P33" i="3"/>
  <c r="P32" i="3" s="1"/>
  <c r="O33" i="3"/>
  <c r="O32" i="3" s="1"/>
  <c r="N33" i="3"/>
  <c r="M33" i="3"/>
  <c r="L33" i="3"/>
  <c r="K33" i="3"/>
  <c r="I33" i="3"/>
  <c r="H33" i="3"/>
  <c r="H32" i="3" s="1"/>
  <c r="G33" i="3"/>
  <c r="G32" i="3" s="1"/>
  <c r="Q32" i="3"/>
  <c r="I32" i="3"/>
  <c r="W30" i="3"/>
  <c r="W27" i="3" s="1"/>
  <c r="J30" i="3"/>
  <c r="X30" i="3" s="1"/>
  <c r="J28" i="3"/>
  <c r="X28" i="3" s="1"/>
  <c r="X27" i="3" s="1"/>
  <c r="V27" i="3"/>
  <c r="U27" i="3"/>
  <c r="T27" i="3"/>
  <c r="S27" i="3"/>
  <c r="R27" i="3"/>
  <c r="Q27" i="3"/>
  <c r="P27" i="3"/>
  <c r="P9" i="3" s="1"/>
  <c r="P8" i="3" s="1"/>
  <c r="O27" i="3"/>
  <c r="N27" i="3"/>
  <c r="M27" i="3"/>
  <c r="L27" i="3"/>
  <c r="K27" i="3"/>
  <c r="I27" i="3"/>
  <c r="H27" i="3"/>
  <c r="H9" i="3" s="1"/>
  <c r="H8" i="3" s="1"/>
  <c r="G27" i="3"/>
  <c r="W25" i="3"/>
  <c r="J25" i="3"/>
  <c r="X25" i="3" s="1"/>
  <c r="X24" i="3" s="1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I24" i="3"/>
  <c r="G24" i="3"/>
  <c r="W22" i="3"/>
  <c r="W21" i="3" s="1"/>
  <c r="J22" i="3"/>
  <c r="J21" i="3" s="1"/>
  <c r="V21" i="3"/>
  <c r="U21" i="3"/>
  <c r="T21" i="3"/>
  <c r="S21" i="3"/>
  <c r="R21" i="3"/>
  <c r="Q21" i="3"/>
  <c r="P21" i="3"/>
  <c r="O21" i="3"/>
  <c r="N21" i="3"/>
  <c r="M21" i="3"/>
  <c r="L21" i="3"/>
  <c r="K21" i="3"/>
  <c r="I21" i="3"/>
  <c r="H21" i="3"/>
  <c r="G21" i="3"/>
  <c r="W19" i="3"/>
  <c r="J19" i="3"/>
  <c r="X19" i="3" s="1"/>
  <c r="W17" i="3"/>
  <c r="W16" i="3" s="1"/>
  <c r="J17" i="3"/>
  <c r="J16" i="3" s="1"/>
  <c r="V16" i="3"/>
  <c r="U16" i="3"/>
  <c r="T16" i="3"/>
  <c r="S16" i="3"/>
  <c r="R16" i="3"/>
  <c r="Q16" i="3"/>
  <c r="P16" i="3"/>
  <c r="O16" i="3"/>
  <c r="N16" i="3"/>
  <c r="M16" i="3"/>
  <c r="L16" i="3"/>
  <c r="K16" i="3"/>
  <c r="I16" i="3"/>
  <c r="H16" i="3"/>
  <c r="G16" i="3"/>
  <c r="J14" i="3"/>
  <c r="J13" i="3" s="1"/>
  <c r="W13" i="3"/>
  <c r="V13" i="3"/>
  <c r="V9" i="3" s="1"/>
  <c r="V8" i="3" s="1"/>
  <c r="U13" i="3"/>
  <c r="U9" i="3" s="1"/>
  <c r="U8" i="3" s="1"/>
  <c r="T13" i="3"/>
  <c r="S13" i="3"/>
  <c r="R13" i="3"/>
  <c r="Q13" i="3"/>
  <c r="Q9" i="3" s="1"/>
  <c r="Q8" i="3" s="1"/>
  <c r="P13" i="3"/>
  <c r="O13" i="3"/>
  <c r="O9" i="3" s="1"/>
  <c r="O8" i="3" s="1"/>
  <c r="N13" i="3"/>
  <c r="N9" i="3" s="1"/>
  <c r="N8" i="3" s="1"/>
  <c r="M13" i="3"/>
  <c r="M9" i="3" s="1"/>
  <c r="M8" i="3" s="1"/>
  <c r="K13" i="3"/>
  <c r="I13" i="3"/>
  <c r="I9" i="3" s="1"/>
  <c r="I8" i="3" s="1"/>
  <c r="H13" i="3"/>
  <c r="G13" i="3"/>
  <c r="G9" i="3" s="1"/>
  <c r="G8" i="3" s="1"/>
  <c r="W11" i="3"/>
  <c r="W10" i="3" s="1"/>
  <c r="J11" i="3"/>
  <c r="V10" i="3"/>
  <c r="U10" i="3"/>
  <c r="T10" i="3"/>
  <c r="S10" i="3"/>
  <c r="S9" i="3" s="1"/>
  <c r="R10" i="3"/>
  <c r="R9" i="3" s="1"/>
  <c r="Q10" i="3"/>
  <c r="P10" i="3"/>
  <c r="O10" i="3"/>
  <c r="N10" i="3"/>
  <c r="M10" i="3"/>
  <c r="L10" i="3"/>
  <c r="L9" i="3" s="1"/>
  <c r="K10" i="3"/>
  <c r="K9" i="3" s="1"/>
  <c r="J10" i="3"/>
  <c r="I10" i="3"/>
  <c r="H10" i="3"/>
  <c r="G10" i="3"/>
  <c r="T9" i="3"/>
  <c r="T8" i="3" s="1"/>
  <c r="X32" i="4" l="1"/>
  <c r="X8" i="4"/>
  <c r="J32" i="4"/>
  <c r="J9" i="4"/>
  <c r="J8" i="4" s="1"/>
  <c r="W45" i="3"/>
  <c r="L32" i="3"/>
  <c r="L8" i="3" s="1"/>
  <c r="W9" i="3"/>
  <c r="R8" i="3"/>
  <c r="K8" i="3"/>
  <c r="S8" i="3"/>
  <c r="X56" i="3"/>
  <c r="X48" i="3"/>
  <c r="X75" i="3"/>
  <c r="X74" i="3"/>
  <c r="X11" i="3"/>
  <c r="X10" i="3" s="1"/>
  <c r="X9" i="3" s="1"/>
  <c r="X17" i="3"/>
  <c r="X16" i="3" s="1"/>
  <c r="X22" i="3"/>
  <c r="X21" i="3" s="1"/>
  <c r="J27" i="3"/>
  <c r="X34" i="3"/>
  <c r="X33" i="3" s="1"/>
  <c r="X32" i="3" s="1"/>
  <c r="X14" i="3"/>
  <c r="X13" i="3" s="1"/>
  <c r="W36" i="3"/>
  <c r="J39" i="3"/>
  <c r="J32" i="3" s="1"/>
  <c r="W56" i="3"/>
  <c r="W74" i="3"/>
  <c r="J74" i="3"/>
  <c r="X54" i="3"/>
  <c r="X53" i="3" s="1"/>
  <c r="J24" i="3"/>
  <c r="J9" i="3" s="1"/>
  <c r="J69" i="3"/>
  <c r="J42" i="3"/>
  <c r="X72" i="3"/>
  <c r="X71" i="3" s="1"/>
  <c r="J67" i="3"/>
  <c r="J75" i="3"/>
  <c r="W76" i="2"/>
  <c r="W74" i="2" s="1"/>
  <c r="J76" i="2"/>
  <c r="X76" i="2" s="1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X72" i="2"/>
  <c r="X71" i="2" s="1"/>
  <c r="W72" i="2"/>
  <c r="J72" i="2"/>
  <c r="J71" i="2" s="1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I71" i="2"/>
  <c r="H71" i="2"/>
  <c r="G71" i="2"/>
  <c r="W70" i="2"/>
  <c r="W69" i="2" s="1"/>
  <c r="J70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W68" i="2"/>
  <c r="J68" i="2"/>
  <c r="X68" i="2" s="1"/>
  <c r="X67" i="2" s="1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I67" i="2"/>
  <c r="H67" i="2"/>
  <c r="G67" i="2"/>
  <c r="W65" i="2"/>
  <c r="W64" i="2" s="1"/>
  <c r="J65" i="2"/>
  <c r="X65" i="2" s="1"/>
  <c r="X64" i="2" s="1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W62" i="2"/>
  <c r="W61" i="2" s="1"/>
  <c r="J62" i="2"/>
  <c r="J61" i="2" s="1"/>
  <c r="V61" i="2"/>
  <c r="U61" i="2"/>
  <c r="T61" i="2"/>
  <c r="S61" i="2"/>
  <c r="R61" i="2"/>
  <c r="Q61" i="2"/>
  <c r="P61" i="2"/>
  <c r="O61" i="2"/>
  <c r="N61" i="2"/>
  <c r="M61" i="2"/>
  <c r="L61" i="2"/>
  <c r="K61" i="2"/>
  <c r="I61" i="2"/>
  <c r="H61" i="2"/>
  <c r="G61" i="2"/>
  <c r="J59" i="2"/>
  <c r="X59" i="2" s="1"/>
  <c r="W57" i="2"/>
  <c r="W56" i="2" s="1"/>
  <c r="J57" i="2"/>
  <c r="J56" i="2" s="1"/>
  <c r="V56" i="2"/>
  <c r="U56" i="2"/>
  <c r="T56" i="2"/>
  <c r="S56" i="2"/>
  <c r="R56" i="2"/>
  <c r="Q56" i="2"/>
  <c r="P56" i="2"/>
  <c r="O56" i="2"/>
  <c r="N56" i="2"/>
  <c r="M56" i="2"/>
  <c r="L56" i="2"/>
  <c r="K56" i="2"/>
  <c r="I56" i="2"/>
  <c r="H56" i="2"/>
  <c r="G56" i="2"/>
  <c r="X54" i="2"/>
  <c r="X53" i="2" s="1"/>
  <c r="W54" i="2"/>
  <c r="J54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J51" i="2"/>
  <c r="X51" i="2" s="1"/>
  <c r="W49" i="2"/>
  <c r="W48" i="2" s="1"/>
  <c r="J49" i="2"/>
  <c r="X49" i="2" s="1"/>
  <c r="X48" i="2" s="1"/>
  <c r="V48" i="2"/>
  <c r="U48" i="2"/>
  <c r="T48" i="2"/>
  <c r="S48" i="2"/>
  <c r="R48" i="2"/>
  <c r="Q48" i="2"/>
  <c r="P48" i="2"/>
  <c r="O48" i="2"/>
  <c r="N48" i="2"/>
  <c r="M48" i="2"/>
  <c r="L48" i="2"/>
  <c r="K48" i="2"/>
  <c r="I48" i="2"/>
  <c r="H48" i="2"/>
  <c r="G48" i="2"/>
  <c r="W46" i="2"/>
  <c r="W45" i="2" s="1"/>
  <c r="J46" i="2"/>
  <c r="X46" i="2" s="1"/>
  <c r="X45" i="2" s="1"/>
  <c r="V45" i="2"/>
  <c r="U45" i="2"/>
  <c r="T45" i="2"/>
  <c r="S45" i="2"/>
  <c r="R45" i="2"/>
  <c r="Q45" i="2"/>
  <c r="P45" i="2"/>
  <c r="O45" i="2"/>
  <c r="N45" i="2"/>
  <c r="M45" i="2"/>
  <c r="L45" i="2"/>
  <c r="K45" i="2"/>
  <c r="I45" i="2"/>
  <c r="H45" i="2"/>
  <c r="G45" i="2"/>
  <c r="W43" i="2"/>
  <c r="J43" i="2"/>
  <c r="X43" i="2" s="1"/>
  <c r="X42" i="2" s="1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X40" i="2"/>
  <c r="X39" i="2" s="1"/>
  <c r="W40" i="2"/>
  <c r="J40" i="2"/>
  <c r="J39" i="2" s="1"/>
  <c r="W39" i="2"/>
  <c r="V39" i="2"/>
  <c r="U39" i="2"/>
  <c r="T39" i="2"/>
  <c r="T32" i="2" s="1"/>
  <c r="S39" i="2"/>
  <c r="R39" i="2"/>
  <c r="Q39" i="2"/>
  <c r="P39" i="2"/>
  <c r="O39" i="2"/>
  <c r="N39" i="2"/>
  <c r="M39" i="2"/>
  <c r="L39" i="2"/>
  <c r="K39" i="2"/>
  <c r="I39" i="2"/>
  <c r="H39" i="2"/>
  <c r="G39" i="2"/>
  <c r="W37" i="2"/>
  <c r="W36" i="2" s="1"/>
  <c r="J37" i="2"/>
  <c r="J36" i="2" s="1"/>
  <c r="V36" i="2"/>
  <c r="U36" i="2"/>
  <c r="T36" i="2"/>
  <c r="S36" i="2"/>
  <c r="R36" i="2"/>
  <c r="R32" i="2" s="1"/>
  <c r="Q36" i="2"/>
  <c r="Q32" i="2" s="1"/>
  <c r="P36" i="2"/>
  <c r="P32" i="2" s="1"/>
  <c r="O36" i="2"/>
  <c r="N36" i="2"/>
  <c r="M36" i="2"/>
  <c r="L36" i="2"/>
  <c r="K36" i="2"/>
  <c r="I36" i="2"/>
  <c r="I32" i="2" s="1"/>
  <c r="H36" i="2"/>
  <c r="H32" i="2" s="1"/>
  <c r="G36" i="2"/>
  <c r="X34" i="2"/>
  <c r="X33" i="2" s="1"/>
  <c r="W34" i="2"/>
  <c r="J34" i="2"/>
  <c r="W33" i="2"/>
  <c r="V33" i="2"/>
  <c r="V32" i="2" s="1"/>
  <c r="U33" i="2"/>
  <c r="U32" i="2" s="1"/>
  <c r="T33" i="2"/>
  <c r="S33" i="2"/>
  <c r="S32" i="2" s="1"/>
  <c r="R33" i="2"/>
  <c r="Q33" i="2"/>
  <c r="P33" i="2"/>
  <c r="O33" i="2"/>
  <c r="N33" i="2"/>
  <c r="N32" i="2" s="1"/>
  <c r="M33" i="2"/>
  <c r="M32" i="2" s="1"/>
  <c r="L33" i="2"/>
  <c r="K33" i="2"/>
  <c r="K32" i="2" s="1"/>
  <c r="J33" i="2"/>
  <c r="I33" i="2"/>
  <c r="H33" i="2"/>
  <c r="G33" i="2"/>
  <c r="O32" i="2"/>
  <c r="G32" i="2"/>
  <c r="W30" i="2"/>
  <c r="W27" i="2" s="1"/>
  <c r="J30" i="2"/>
  <c r="X30" i="2" s="1"/>
  <c r="J28" i="2"/>
  <c r="X28" i="2" s="1"/>
  <c r="X27" i="2" s="1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W25" i="2"/>
  <c r="W24" i="2" s="1"/>
  <c r="J25" i="2"/>
  <c r="J24" i="2" s="1"/>
  <c r="V24" i="2"/>
  <c r="U24" i="2"/>
  <c r="T24" i="2"/>
  <c r="S24" i="2"/>
  <c r="R24" i="2"/>
  <c r="Q24" i="2"/>
  <c r="P24" i="2"/>
  <c r="O24" i="2"/>
  <c r="N24" i="2"/>
  <c r="M24" i="2"/>
  <c r="L24" i="2"/>
  <c r="K24" i="2"/>
  <c r="I24" i="2"/>
  <c r="G24" i="2"/>
  <c r="W22" i="2"/>
  <c r="J22" i="2"/>
  <c r="X22" i="2" s="1"/>
  <c r="X21" i="2" s="1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I21" i="2"/>
  <c r="H21" i="2"/>
  <c r="G21" i="2"/>
  <c r="W19" i="2"/>
  <c r="W16" i="2" s="1"/>
  <c r="J19" i="2"/>
  <c r="X19" i="2" s="1"/>
  <c r="W17" i="2"/>
  <c r="J17" i="2"/>
  <c r="X17" i="2" s="1"/>
  <c r="V16" i="2"/>
  <c r="U16" i="2"/>
  <c r="T16" i="2"/>
  <c r="S16" i="2"/>
  <c r="R16" i="2"/>
  <c r="Q16" i="2"/>
  <c r="P16" i="2"/>
  <c r="O16" i="2"/>
  <c r="O9" i="2" s="1"/>
  <c r="O8" i="2" s="1"/>
  <c r="N16" i="2"/>
  <c r="M16" i="2"/>
  <c r="L16" i="2"/>
  <c r="K16" i="2"/>
  <c r="I16" i="2"/>
  <c r="H16" i="2"/>
  <c r="G16" i="2"/>
  <c r="G9" i="2" s="1"/>
  <c r="G8" i="2" s="1"/>
  <c r="J14" i="2"/>
  <c r="X14" i="2" s="1"/>
  <c r="X13" i="2" s="1"/>
  <c r="W13" i="2"/>
  <c r="V13" i="2"/>
  <c r="U13" i="2"/>
  <c r="U9" i="2" s="1"/>
  <c r="U8" i="2" s="1"/>
  <c r="T13" i="2"/>
  <c r="T9" i="2" s="1"/>
  <c r="T8" i="2" s="1"/>
  <c r="S13" i="2"/>
  <c r="S9" i="2" s="1"/>
  <c r="S8" i="2" s="1"/>
  <c r="R13" i="2"/>
  <c r="Q13" i="2"/>
  <c r="P13" i="2"/>
  <c r="O13" i="2"/>
  <c r="N13" i="2"/>
  <c r="M13" i="2"/>
  <c r="M9" i="2" s="1"/>
  <c r="L13" i="2"/>
  <c r="K13" i="2"/>
  <c r="K9" i="2" s="1"/>
  <c r="K8" i="2" s="1"/>
  <c r="I13" i="2"/>
  <c r="H13" i="2"/>
  <c r="G13" i="2"/>
  <c r="W11" i="2"/>
  <c r="W10" i="2" s="1"/>
  <c r="J11" i="2"/>
  <c r="J10" i="2" s="1"/>
  <c r="V10" i="2"/>
  <c r="V9" i="2" s="1"/>
  <c r="V8" i="2" s="1"/>
  <c r="U10" i="2"/>
  <c r="T10" i="2"/>
  <c r="S10" i="2"/>
  <c r="R10" i="2"/>
  <c r="Q10" i="2"/>
  <c r="Q9" i="2" s="1"/>
  <c r="P10" i="2"/>
  <c r="P9" i="2" s="1"/>
  <c r="O10" i="2"/>
  <c r="N10" i="2"/>
  <c r="N9" i="2" s="1"/>
  <c r="N8" i="2" s="1"/>
  <c r="M10" i="2"/>
  <c r="L10" i="2"/>
  <c r="K10" i="2"/>
  <c r="I10" i="2"/>
  <c r="I9" i="2" s="1"/>
  <c r="H10" i="2"/>
  <c r="H9" i="2" s="1"/>
  <c r="G10" i="2"/>
  <c r="R9" i="2"/>
  <c r="R8" i="2" s="1"/>
  <c r="W32" i="3" l="1"/>
  <c r="W8" i="3" s="1"/>
  <c r="X8" i="3"/>
  <c r="J8" i="3"/>
  <c r="L32" i="2"/>
  <c r="X25" i="2"/>
  <c r="X24" i="2" s="1"/>
  <c r="W9" i="2"/>
  <c r="L9" i="2"/>
  <c r="W32" i="2"/>
  <c r="P8" i="2"/>
  <c r="H8" i="2"/>
  <c r="Q8" i="2"/>
  <c r="I8" i="2"/>
  <c r="X16" i="2"/>
  <c r="M8" i="2"/>
  <c r="X74" i="2"/>
  <c r="X75" i="2"/>
  <c r="J45" i="2"/>
  <c r="J32" i="2" s="1"/>
  <c r="J48" i="2"/>
  <c r="J13" i="2"/>
  <c r="X62" i="2"/>
  <c r="X61" i="2" s="1"/>
  <c r="X11" i="2"/>
  <c r="X10" i="2" s="1"/>
  <c r="X9" i="2" s="1"/>
  <c r="J16" i="2"/>
  <c r="J9" i="2" s="1"/>
  <c r="J21" i="2"/>
  <c r="X37" i="2"/>
  <c r="X36" i="2" s="1"/>
  <c r="X32" i="2" s="1"/>
  <c r="X57" i="2"/>
  <c r="X56" i="2" s="1"/>
  <c r="J67" i="2"/>
  <c r="X70" i="2"/>
  <c r="X69" i="2" s="1"/>
  <c r="H32" i="1"/>
  <c r="I32" i="1"/>
  <c r="J32" i="1"/>
  <c r="L32" i="1"/>
  <c r="M32" i="1"/>
  <c r="N32" i="1"/>
  <c r="O32" i="1"/>
  <c r="P32" i="1"/>
  <c r="Q32" i="1"/>
  <c r="R32" i="1"/>
  <c r="S32" i="1"/>
  <c r="T32" i="1"/>
  <c r="U32" i="1"/>
  <c r="V32" i="1"/>
  <c r="G32" i="1"/>
  <c r="W72" i="1"/>
  <c r="J72" i="1"/>
  <c r="X72" i="1" s="1"/>
  <c r="X71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I71" i="1"/>
  <c r="H71" i="1"/>
  <c r="G71" i="1"/>
  <c r="W70" i="1"/>
  <c r="W69" i="1" s="1"/>
  <c r="J70" i="1"/>
  <c r="J69" i="1" s="1"/>
  <c r="V69" i="1"/>
  <c r="U69" i="1"/>
  <c r="T69" i="1"/>
  <c r="S69" i="1"/>
  <c r="R69" i="1"/>
  <c r="Q69" i="1"/>
  <c r="P69" i="1"/>
  <c r="O69" i="1"/>
  <c r="N69" i="1"/>
  <c r="M69" i="1"/>
  <c r="L69" i="1"/>
  <c r="K69" i="1"/>
  <c r="I69" i="1"/>
  <c r="H69" i="1"/>
  <c r="G69" i="1"/>
  <c r="G74" i="1"/>
  <c r="H74" i="1"/>
  <c r="I74" i="1"/>
  <c r="K74" i="1"/>
  <c r="L74" i="1"/>
  <c r="M74" i="1"/>
  <c r="N74" i="1"/>
  <c r="O74" i="1"/>
  <c r="P74" i="1"/>
  <c r="Q74" i="1"/>
  <c r="R74" i="1"/>
  <c r="S74" i="1"/>
  <c r="T74" i="1"/>
  <c r="U74" i="1"/>
  <c r="V74" i="1"/>
  <c r="L8" i="2" l="1"/>
  <c r="W8" i="2"/>
  <c r="J8" i="2"/>
  <c r="X8" i="2"/>
  <c r="J71" i="1"/>
  <c r="X70" i="1"/>
  <c r="X69" i="1" s="1"/>
  <c r="W76" i="1"/>
  <c r="W74" i="1" s="1"/>
  <c r="J76" i="1"/>
  <c r="J75" i="1" s="1"/>
  <c r="V75" i="1"/>
  <c r="U75" i="1"/>
  <c r="T75" i="1"/>
  <c r="S75" i="1"/>
  <c r="R75" i="1"/>
  <c r="Q75" i="1"/>
  <c r="P75" i="1"/>
  <c r="O75" i="1"/>
  <c r="N75" i="1"/>
  <c r="M75" i="1"/>
  <c r="L75" i="1"/>
  <c r="K75" i="1"/>
  <c r="I75" i="1"/>
  <c r="H75" i="1"/>
  <c r="G75" i="1"/>
  <c r="W68" i="1"/>
  <c r="W67" i="1" s="1"/>
  <c r="J68" i="1"/>
  <c r="J67" i="1" s="1"/>
  <c r="V67" i="1"/>
  <c r="U67" i="1"/>
  <c r="T67" i="1"/>
  <c r="S67" i="1"/>
  <c r="R67" i="1"/>
  <c r="Q67" i="1"/>
  <c r="P67" i="1"/>
  <c r="O67" i="1"/>
  <c r="N67" i="1"/>
  <c r="M67" i="1"/>
  <c r="L67" i="1"/>
  <c r="K67" i="1"/>
  <c r="I67" i="1"/>
  <c r="H67" i="1"/>
  <c r="G67" i="1"/>
  <c r="W65" i="1"/>
  <c r="W64" i="1" s="1"/>
  <c r="J65" i="1"/>
  <c r="X65" i="1" s="1"/>
  <c r="X64" i="1" s="1"/>
  <c r="V64" i="1"/>
  <c r="U64" i="1"/>
  <c r="T64" i="1"/>
  <c r="S64" i="1"/>
  <c r="R64" i="1"/>
  <c r="Q64" i="1"/>
  <c r="P64" i="1"/>
  <c r="O64" i="1"/>
  <c r="N64" i="1"/>
  <c r="M64" i="1"/>
  <c r="L64" i="1"/>
  <c r="K64" i="1"/>
  <c r="I64" i="1"/>
  <c r="H64" i="1"/>
  <c r="G64" i="1"/>
  <c r="W62" i="1"/>
  <c r="W61" i="1" s="1"/>
  <c r="J62" i="1"/>
  <c r="J61" i="1" s="1"/>
  <c r="V61" i="1"/>
  <c r="U61" i="1"/>
  <c r="T61" i="1"/>
  <c r="S61" i="1"/>
  <c r="R61" i="1"/>
  <c r="Q61" i="1"/>
  <c r="P61" i="1"/>
  <c r="O61" i="1"/>
  <c r="N61" i="1"/>
  <c r="M61" i="1"/>
  <c r="L61" i="1"/>
  <c r="K61" i="1"/>
  <c r="I61" i="1"/>
  <c r="H61" i="1"/>
  <c r="G61" i="1"/>
  <c r="J59" i="1"/>
  <c r="X59" i="1" s="1"/>
  <c r="W57" i="1"/>
  <c r="W56" i="1" s="1"/>
  <c r="J57" i="1"/>
  <c r="V56" i="1"/>
  <c r="U56" i="1"/>
  <c r="T56" i="1"/>
  <c r="S56" i="1"/>
  <c r="R56" i="1"/>
  <c r="Q56" i="1"/>
  <c r="P56" i="1"/>
  <c r="O56" i="1"/>
  <c r="N56" i="1"/>
  <c r="M56" i="1"/>
  <c r="L56" i="1"/>
  <c r="K56" i="1"/>
  <c r="I56" i="1"/>
  <c r="H56" i="1"/>
  <c r="G56" i="1"/>
  <c r="W54" i="1"/>
  <c r="W53" i="1" s="1"/>
  <c r="J54" i="1"/>
  <c r="V53" i="1"/>
  <c r="U53" i="1"/>
  <c r="T53" i="1"/>
  <c r="S53" i="1"/>
  <c r="R53" i="1"/>
  <c r="Q53" i="1"/>
  <c r="P53" i="1"/>
  <c r="O53" i="1"/>
  <c r="N53" i="1"/>
  <c r="M53" i="1"/>
  <c r="L53" i="1"/>
  <c r="K53" i="1"/>
  <c r="I53" i="1"/>
  <c r="H53" i="1"/>
  <c r="G53" i="1"/>
  <c r="J51" i="1"/>
  <c r="X51" i="1" s="1"/>
  <c r="W49" i="1"/>
  <c r="W48" i="1" s="1"/>
  <c r="J49" i="1"/>
  <c r="V48" i="1"/>
  <c r="U48" i="1"/>
  <c r="T48" i="1"/>
  <c r="S48" i="1"/>
  <c r="R48" i="1"/>
  <c r="Q48" i="1"/>
  <c r="P48" i="1"/>
  <c r="O48" i="1"/>
  <c r="N48" i="1"/>
  <c r="M48" i="1"/>
  <c r="L48" i="1"/>
  <c r="K48" i="1"/>
  <c r="I48" i="1"/>
  <c r="H48" i="1"/>
  <c r="G48" i="1"/>
  <c r="W46" i="1"/>
  <c r="J46" i="1"/>
  <c r="J45" i="1" s="1"/>
  <c r="V45" i="1"/>
  <c r="U45" i="1"/>
  <c r="T45" i="1"/>
  <c r="S45" i="1"/>
  <c r="R45" i="1"/>
  <c r="Q45" i="1"/>
  <c r="P45" i="1"/>
  <c r="O45" i="1"/>
  <c r="N45" i="1"/>
  <c r="M45" i="1"/>
  <c r="L45" i="1"/>
  <c r="K45" i="1"/>
  <c r="I45" i="1"/>
  <c r="H45" i="1"/>
  <c r="G45" i="1"/>
  <c r="W43" i="1"/>
  <c r="W42" i="1" s="1"/>
  <c r="J43" i="1"/>
  <c r="V42" i="1"/>
  <c r="U42" i="1"/>
  <c r="T42" i="1"/>
  <c r="S42" i="1"/>
  <c r="R42" i="1"/>
  <c r="Q42" i="1"/>
  <c r="P42" i="1"/>
  <c r="O42" i="1"/>
  <c r="N42" i="1"/>
  <c r="M42" i="1"/>
  <c r="L42" i="1"/>
  <c r="K42" i="1"/>
  <c r="I42" i="1"/>
  <c r="H42" i="1"/>
  <c r="G42" i="1"/>
  <c r="W40" i="1"/>
  <c r="W39" i="1" s="1"/>
  <c r="J40" i="1"/>
  <c r="V39" i="1"/>
  <c r="U39" i="1"/>
  <c r="T39" i="1"/>
  <c r="S39" i="1"/>
  <c r="R39" i="1"/>
  <c r="Q39" i="1"/>
  <c r="P39" i="1"/>
  <c r="O39" i="1"/>
  <c r="N39" i="1"/>
  <c r="M39" i="1"/>
  <c r="L39" i="1"/>
  <c r="K39" i="1"/>
  <c r="I39" i="1"/>
  <c r="H39" i="1"/>
  <c r="G39" i="1"/>
  <c r="W37" i="1"/>
  <c r="W36" i="1" s="1"/>
  <c r="J37" i="1"/>
  <c r="J36" i="1" s="1"/>
  <c r="V36" i="1"/>
  <c r="U36" i="1"/>
  <c r="T36" i="1"/>
  <c r="S36" i="1"/>
  <c r="R36" i="1"/>
  <c r="Q36" i="1"/>
  <c r="P36" i="1"/>
  <c r="O36" i="1"/>
  <c r="N36" i="1"/>
  <c r="M36" i="1"/>
  <c r="L36" i="1"/>
  <c r="K36" i="1"/>
  <c r="I36" i="1"/>
  <c r="H36" i="1"/>
  <c r="G36" i="1"/>
  <c r="W34" i="1"/>
  <c r="W33" i="1" s="1"/>
  <c r="W32" i="1" s="1"/>
  <c r="J34" i="1"/>
  <c r="V33" i="1"/>
  <c r="U33" i="1"/>
  <c r="T33" i="1"/>
  <c r="S33" i="1"/>
  <c r="R33" i="1"/>
  <c r="Q33" i="1"/>
  <c r="P33" i="1"/>
  <c r="O33" i="1"/>
  <c r="N33" i="1"/>
  <c r="M33" i="1"/>
  <c r="L33" i="1"/>
  <c r="K33" i="1"/>
  <c r="K32" i="1" s="1"/>
  <c r="I33" i="1"/>
  <c r="H33" i="1"/>
  <c r="G33" i="1"/>
  <c r="W30" i="1"/>
  <c r="J30" i="1"/>
  <c r="J28" i="1"/>
  <c r="X28" i="1" s="1"/>
  <c r="V27" i="1"/>
  <c r="U27" i="1"/>
  <c r="T27" i="1"/>
  <c r="S27" i="1"/>
  <c r="R27" i="1"/>
  <c r="Q27" i="1"/>
  <c r="P27" i="1"/>
  <c r="O27" i="1"/>
  <c r="N27" i="1"/>
  <c r="M27" i="1"/>
  <c r="L27" i="1"/>
  <c r="K27" i="1"/>
  <c r="I27" i="1"/>
  <c r="H27" i="1"/>
  <c r="G27" i="1"/>
  <c r="W25" i="1"/>
  <c r="W24" i="1" s="1"/>
  <c r="J25" i="1"/>
  <c r="J24" i="1" s="1"/>
  <c r="V24" i="1"/>
  <c r="U24" i="1"/>
  <c r="T24" i="1"/>
  <c r="S24" i="1"/>
  <c r="R24" i="1"/>
  <c r="Q24" i="1"/>
  <c r="P24" i="1"/>
  <c r="O24" i="1"/>
  <c r="N24" i="1"/>
  <c r="M24" i="1"/>
  <c r="L24" i="1"/>
  <c r="K24" i="1"/>
  <c r="I24" i="1"/>
  <c r="G24" i="1"/>
  <c r="W22" i="1"/>
  <c r="J22" i="1"/>
  <c r="J21" i="1" s="1"/>
  <c r="V21" i="1"/>
  <c r="U21" i="1"/>
  <c r="T21" i="1"/>
  <c r="S21" i="1"/>
  <c r="R21" i="1"/>
  <c r="Q21" i="1"/>
  <c r="P21" i="1"/>
  <c r="O21" i="1"/>
  <c r="N21" i="1"/>
  <c r="M21" i="1"/>
  <c r="L21" i="1"/>
  <c r="K21" i="1"/>
  <c r="I21" i="1"/>
  <c r="H21" i="1"/>
  <c r="G21" i="1"/>
  <c r="W19" i="1"/>
  <c r="J19" i="1"/>
  <c r="W17" i="1"/>
  <c r="J17" i="1"/>
  <c r="V16" i="1"/>
  <c r="U16" i="1"/>
  <c r="T16" i="1"/>
  <c r="S16" i="1"/>
  <c r="R16" i="1"/>
  <c r="Q16" i="1"/>
  <c r="P16" i="1"/>
  <c r="O16" i="1"/>
  <c r="N16" i="1"/>
  <c r="M16" i="1"/>
  <c r="L16" i="1"/>
  <c r="K16" i="1"/>
  <c r="I16" i="1"/>
  <c r="H16" i="1"/>
  <c r="G16" i="1"/>
  <c r="J14" i="1"/>
  <c r="J13" i="1" s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I13" i="1"/>
  <c r="H13" i="1"/>
  <c r="G13" i="1"/>
  <c r="W11" i="1"/>
  <c r="W10" i="1" s="1"/>
  <c r="J11" i="1"/>
  <c r="J10" i="1" s="1"/>
  <c r="V10" i="1"/>
  <c r="U10" i="1"/>
  <c r="T10" i="1"/>
  <c r="S10" i="1"/>
  <c r="R10" i="1"/>
  <c r="Q10" i="1"/>
  <c r="P10" i="1"/>
  <c r="O10" i="1"/>
  <c r="N10" i="1"/>
  <c r="M10" i="1"/>
  <c r="L10" i="1"/>
  <c r="K10" i="1"/>
  <c r="I10" i="1"/>
  <c r="H10" i="1"/>
  <c r="G10" i="1"/>
  <c r="X17" i="1" l="1"/>
  <c r="X54" i="1"/>
  <c r="X53" i="1" s="1"/>
  <c r="T9" i="1"/>
  <c r="T8" i="1" s="1"/>
  <c r="N9" i="1"/>
  <c r="V9" i="1"/>
  <c r="X62" i="1"/>
  <c r="X61" i="1" s="1"/>
  <c r="X30" i="1"/>
  <c r="X27" i="1" s="1"/>
  <c r="S9" i="1"/>
  <c r="I9" i="1"/>
  <c r="I8" i="1" s="1"/>
  <c r="J16" i="1"/>
  <c r="P9" i="1"/>
  <c r="L9" i="1"/>
  <c r="R9" i="1"/>
  <c r="H9" i="1"/>
  <c r="Q9" i="1"/>
  <c r="J56" i="1"/>
  <c r="M9" i="1"/>
  <c r="M8" i="1" s="1"/>
  <c r="U9" i="1"/>
  <c r="J48" i="1"/>
  <c r="W21" i="1"/>
  <c r="W75" i="1"/>
  <c r="X76" i="1"/>
  <c r="X74" i="1" s="1"/>
  <c r="J74" i="1"/>
  <c r="O9" i="1"/>
  <c r="W27" i="1"/>
  <c r="X40" i="1"/>
  <c r="X39" i="1" s="1"/>
  <c r="X49" i="1"/>
  <c r="X48" i="1" s="1"/>
  <c r="J39" i="1"/>
  <c r="X68" i="1"/>
  <c r="X67" i="1" s="1"/>
  <c r="X46" i="1"/>
  <c r="X45" i="1" s="1"/>
  <c r="G9" i="1"/>
  <c r="X43" i="1"/>
  <c r="X42" i="1" s="1"/>
  <c r="X34" i="1"/>
  <c r="X33" i="1" s="1"/>
  <c r="X32" i="1" s="1"/>
  <c r="X25" i="1"/>
  <c r="X24" i="1" s="1"/>
  <c r="X22" i="1"/>
  <c r="W16" i="1"/>
  <c r="K9" i="1"/>
  <c r="X11" i="1"/>
  <c r="X10" i="1" s="1"/>
  <c r="X75" i="1"/>
  <c r="X37" i="1"/>
  <c r="X36" i="1" s="1"/>
  <c r="X57" i="1"/>
  <c r="X56" i="1" s="1"/>
  <c r="J64" i="1"/>
  <c r="X14" i="1"/>
  <c r="X13" i="1" s="1"/>
  <c r="X19" i="1"/>
  <c r="J27" i="1"/>
  <c r="J42" i="1"/>
  <c r="J33" i="1"/>
  <c r="J53" i="1"/>
  <c r="W45" i="1"/>
  <c r="X16" i="1" l="1"/>
  <c r="W9" i="1"/>
  <c r="J9" i="1"/>
  <c r="O8" i="1"/>
  <c r="P8" i="1"/>
  <c r="V8" i="1"/>
  <c r="L8" i="1"/>
  <c r="S8" i="1"/>
  <c r="N8" i="1"/>
  <c r="U8" i="1"/>
  <c r="H8" i="1"/>
  <c r="R8" i="1"/>
  <c r="X21" i="1"/>
  <c r="Q8" i="1"/>
  <c r="G8" i="1"/>
  <c r="J8" i="1"/>
  <c r="K8" i="1"/>
  <c r="W8" i="1"/>
  <c r="X9" i="1" l="1"/>
  <c r="X8" i="1" s="1"/>
  <c r="X14" i="6"/>
  <c r="X13" i="6" s="1"/>
  <c r="X9" i="6" s="1"/>
  <c r="X8" i="6" s="1"/>
  <c r="W13" i="6"/>
  <c r="W8" i="6" s="1"/>
</calcChain>
</file>

<file path=xl/comments1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0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1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2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3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4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5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6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7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8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9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0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1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2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3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4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5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6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7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8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9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<sst xmlns="http://schemas.openxmlformats.org/spreadsheetml/2006/main" count="2655" uniqueCount="125">
  <si>
    <t>MINISTERIO DE AGRICULTURA GANADERIA Y ALIMENTACION</t>
  </si>
  <si>
    <t>ADMINISTRACION FINANCIERA</t>
  </si>
  <si>
    <t>DEPARTAMENTO DE PROGRAMACION Y PRESUPUESTO</t>
  </si>
  <si>
    <t>PROGRAMA 99 "PARTIDAS NO ASIGNABLES A PROGRAMAS"</t>
  </si>
  <si>
    <t>Actividad y/o Proyecto</t>
  </si>
  <si>
    <t>Fte.</t>
  </si>
  <si>
    <t>Gpo. Gto</t>
  </si>
  <si>
    <t>Ub. Geo</t>
  </si>
  <si>
    <t>Org</t>
  </si>
  <si>
    <t>Corr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</si>
  <si>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</si>
  <si>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</si>
  <si>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</si>
  <si>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</si>
  <si>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</si>
  <si>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</si>
  <si>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</si>
  <si>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</si>
  <si>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</si>
  <si>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</si>
  <si>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</si>
  <si>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</si>
  <si>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</si>
  <si>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</si>
  <si>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</si>
  <si>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</si>
  <si>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</si>
  <si>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</si>
  <si>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>Subtotal</t>
  </si>
  <si>
    <t xml:space="preserve">Instituto Nacional de Bosques                                  -INAB- </t>
  </si>
  <si>
    <t>(NIT 842944-8), Código Receptor de Transferencias 00420</t>
  </si>
  <si>
    <t>0101</t>
  </si>
  <si>
    <t xml:space="preserve">Instituto de Ciencia y Tecnología Agrícolas                                                                  -ICTA-                                       </t>
  </si>
  <si>
    <t>(NIT 172375-8), Código Receptor de Transferencias 00402</t>
  </si>
  <si>
    <t xml:space="preserve">Escuela Nacional de Agricultura                    -ENCA-                                     </t>
  </si>
  <si>
    <t>(NIT 499895-2), Código Receptor de Transferencia 00311, Nota: el aporte sigue vigente con las bases legales cada año.</t>
  </si>
  <si>
    <t>0115</t>
  </si>
  <si>
    <t xml:space="preserve">Instituto Nacional de Comercializacion Agricola  -INDECA- </t>
  </si>
  <si>
    <t>(NIT 319016-1), Código Receptor de Transferencias 00421</t>
  </si>
  <si>
    <t xml:space="preserve"> Instituto Nacional de Comercializacion a traves de PMA                                                                         -Logística-</t>
  </si>
  <si>
    <t>(NIT 319016-1),  Código Receptor de Transferencias 00421</t>
  </si>
  <si>
    <t>Fondo de Tierras                                                                   -FONTIERRAS-</t>
  </si>
  <si>
    <t>(NIT 2295321-3), Código Receptor de Transferencia 00351</t>
  </si>
  <si>
    <t>Aporte al Fondo de Pensionados del INTA -FOPINTA-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</si>
  <si>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</si>
  <si>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</si>
  <si>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</si>
  <si>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</si>
  <si>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</si>
  <si>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Programa Mosca del Mediterraneo           -MOSCAMED-</t>
  </si>
  <si>
    <t>(NIT 259654-7), Código Receptor de Transferencias 00452, Nota: el aporte sigue vigente con las bases legales cada año.</t>
  </si>
  <si>
    <t>Proteccion de Bosques Tropicales y Manejo de cuencas                                                                 -Plan Trifinio-</t>
  </si>
  <si>
    <t>(NIT 2314662-1) Codigo Receptor 0207</t>
  </si>
  <si>
    <t>Aporte Asociacion de Desarrollo Integral de Nororiente                                                              -ADIN-</t>
  </si>
  <si>
    <t>(NIT 3312509-0), Código Receptor de Transferencia 00785</t>
  </si>
  <si>
    <t>Organización de las Naciones Unidas                                                        -FAO-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</si>
  <si>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</si>
  <si>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</si>
  <si>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Programa Mundial de Alimentos                                                                -PMA-</t>
  </si>
  <si>
    <t>(NIT 347480-1), Código Receptor de Transferencia 10076</t>
  </si>
  <si>
    <t>Centro Agropecuario Centroamericano                                        -CAC-</t>
  </si>
  <si>
    <t>(NIT 371684-8), Código Receptor de Transferencia 00415</t>
  </si>
  <si>
    <t>Instituto Interam. Coop. Agricola                                   -IICA-</t>
  </si>
  <si>
    <t>Centro Agronomico Tropical                                     -CATIE-</t>
  </si>
  <si>
    <t>(NIT 533690-2), Código Receptor de Transferencia 0160</t>
  </si>
  <si>
    <t xml:space="preserve">Asociacion Guatemalteca Historia Nacional Zoologico La Aurora  </t>
  </si>
  <si>
    <t xml:space="preserve">   (NIT 635507-2), Código Receptor de Transferencia 00095</t>
  </si>
  <si>
    <t>DESEMBOLSOS DE  APORTES AÑO  2015</t>
  </si>
  <si>
    <t>Guatemala,  26  de Enero  2015</t>
  </si>
  <si>
    <t xml:space="preserve">PARTIDAS NO ASIGNABLES A PROGRAMAS                                           APOYO A LAS ENTIDADES DESCENTRALIZADAS Y AUTONOMAS                                                                        2015-1113-0012-201-99-00-000-01 </t>
  </si>
  <si>
    <t xml:space="preserve">APORTES A ASOCIACIONES E INSTITUCIONES, ORGANISMOS NACIONALES REGIONALES E INTERNACIONALES                                                                                                           2015-1113-0012-201-99-00-000-02                                                                                                                         </t>
  </si>
  <si>
    <t>Aportes Culturales                                                2015-1113-0012-201-99-00-000-03</t>
  </si>
  <si>
    <t>MESES AÑO 2015</t>
  </si>
  <si>
    <t>Aprobado 2015</t>
  </si>
  <si>
    <t xml:space="preserve">Coordinadora Nacional Indigena y Campesina -CONIC-                                 </t>
  </si>
  <si>
    <r>
      <t>Instituto Panamericano Geografia e Historia -IPGH</t>
    </r>
    <r>
      <rPr>
        <sz val="10"/>
        <rFont val="Arial"/>
        <family val="2"/>
      </rPr>
      <t>-</t>
    </r>
  </si>
  <si>
    <t>(NIT IPGH), Código Receptor de Transferencia 0160</t>
  </si>
  <si>
    <t xml:space="preserve">(NIT ), Código Receptor de Transferencia </t>
  </si>
  <si>
    <t>Guatemala,  09 de Febrero  2015</t>
  </si>
  <si>
    <t>Guatemala,  16 de Febrero  2015</t>
  </si>
  <si>
    <t>Guatemala,  23 de Febrero  2015</t>
  </si>
  <si>
    <t>Cuota gastos Pertenencia FAO ROMA DOLARES AÑO 2015  Q.445,182.06</t>
  </si>
  <si>
    <t>Cuota gastos Pertenencia FAO ROMA EUROS AÑO 2015  Q.534,869.12</t>
  </si>
  <si>
    <t>Guatemala,  234de Febrero  2015</t>
  </si>
  <si>
    <t>Guatemala,  25 de Febrero  2015</t>
  </si>
  <si>
    <t xml:space="preserve"> </t>
  </si>
  <si>
    <t>Cuota Gastos Administrativos FAO GUATEMA Q.360,000.00</t>
  </si>
  <si>
    <t xml:space="preserve">(NIT 8877692-1, Código Receptor de Transferencia </t>
  </si>
  <si>
    <t>Guatemala,  05 de Marzo  2015</t>
  </si>
  <si>
    <t>Guatemala,  09 de Marzo  2015</t>
  </si>
  <si>
    <t>Guatemala,  24 de Marzo  2015</t>
  </si>
  <si>
    <t>Cuota de pertenencia año 2015 en dolares Q392,262.18</t>
  </si>
  <si>
    <t>Cuota de pertenencia año 2015 en dolares Q.343,420.20</t>
  </si>
  <si>
    <t>Guatemala,  25 de Marzo  2015</t>
  </si>
  <si>
    <t>Complemento de Aporte Q.4,500,000.00</t>
  </si>
  <si>
    <t>Complemento de Aporte Q.1,000,000.00</t>
  </si>
  <si>
    <t>Complemento de Aporte  Q.500,000.00</t>
  </si>
  <si>
    <t>Guatemala,  26 de Marzo  2015</t>
  </si>
  <si>
    <t>Complemento de Aporte Q.2,000,000.00</t>
  </si>
  <si>
    <t>Guatemala,  08 DE ABRIL  2015</t>
  </si>
  <si>
    <t>Guatemala,  09 DE ABRIL  2015</t>
  </si>
  <si>
    <t>Guatemala,  20 DE ABRIL  2015</t>
  </si>
  <si>
    <t>Complemento de Aporte de Q.500,000.00</t>
  </si>
  <si>
    <t>Guatemala,  22 DE ABRIL  2015</t>
  </si>
  <si>
    <t>Guatemala,  23 DE ABRIL  2015</t>
  </si>
  <si>
    <t>Complemento de Aporte  Q.2,000.000.00</t>
  </si>
  <si>
    <t>Complemento de Aporte Q.775,000.00</t>
  </si>
  <si>
    <t>Complemento de Aporte Q.500,000.00</t>
  </si>
  <si>
    <t>Complemento de Aporte Q.250,000.00</t>
  </si>
  <si>
    <t>Guatemala,  24 DE ABRIL  2015</t>
  </si>
  <si>
    <t>1ER PAGO DE MEBRESIA Q.968,286.25</t>
  </si>
  <si>
    <t>Guatemala,  27 DE ABRIL  2015</t>
  </si>
  <si>
    <t>Guatemala,  28 DE ABRIL  2015</t>
  </si>
  <si>
    <t>Complemento de Aporte  Q.1,283,684.00</t>
  </si>
  <si>
    <t>Complemento de Aporte  Q.1,500.000.00</t>
  </si>
  <si>
    <t>Q.1,500,000.00</t>
  </si>
  <si>
    <t>Q.666,666.00</t>
  </si>
  <si>
    <t>Q.1,000,000.00</t>
  </si>
  <si>
    <t>Q.2,402,217.00</t>
  </si>
  <si>
    <t>Q.188,200.95</t>
  </si>
  <si>
    <t>Q.200,000.00</t>
  </si>
  <si>
    <t>Q.250,000.00</t>
  </si>
  <si>
    <t>Q.1,250,000.00</t>
  </si>
  <si>
    <t>Q.333,333.00</t>
  </si>
  <si>
    <t>Guatemala,  12 DE MAYO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</si>
</sst>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Q&quot;#,##0.00_);[Red]\(&quot;Q&quot;#,##0.00\)"/>
    <numFmt numFmtId="43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sz val="10"/>
      <name val="Arial Black"/>
      <family val="2"/>
    </font>
    <font>
      <b/>
      <i/>
      <sz val="9"/>
      <name val="Arial"/>
      <family val="2"/>
    </font>
    <font>
      <b/>
      <i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b/>
      <sz val="10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medium">
        <color indexed="64"/>
      </right>
      <top style="hair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4">
    <xf numFmtId="0" fontId="0" fillId="0" borderId="0" xfId="0"/>
    <xf numFmtId="43" fontId="4" fillId="0" borderId="0" xfId="1" applyFont="1" applyFill="1" applyAlignment="1">
      <alignment horizontal="left"/>
    </xf>
    <xf numFmtId="0" fontId="5" fillId="2" borderId="0" xfId="1" applyNumberFormat="1" applyFont="1" applyFill="1" applyAlignment="1">
      <alignment horizontal="center"/>
    </xf>
    <xf numFmtId="43" fontId="5" fillId="2" borderId="0" xfId="1" applyFont="1" applyFill="1" applyAlignment="1">
      <alignment horizontal="center"/>
    </xf>
    <xf numFmtId="43" fontId="4" fillId="0" borderId="0" xfId="1" applyFont="1" applyFill="1" applyBorder="1" applyAlignment="1">
      <alignment horizontal="center" wrapText="1"/>
    </xf>
    <xf numFmtId="43" fontId="5" fillId="0" borderId="0" xfId="1" applyFont="1" applyFill="1"/>
    <xf numFmtId="43" fontId="6" fillId="0" borderId="4" xfId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 wrapText="1"/>
    </xf>
    <xf numFmtId="43" fontId="6" fillId="2" borderId="5" xfId="1" applyFont="1" applyFill="1" applyBorder="1" applyAlignment="1">
      <alignment wrapText="1"/>
    </xf>
    <xf numFmtId="43" fontId="6" fillId="2" borderId="6" xfId="1" applyFont="1" applyFill="1" applyBorder="1" applyAlignment="1">
      <alignment wrapText="1"/>
    </xf>
    <xf numFmtId="43" fontId="4" fillId="0" borderId="7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/>
    </xf>
    <xf numFmtId="43" fontId="6" fillId="0" borderId="6" xfId="1" applyFont="1" applyFill="1" applyBorder="1" applyAlignment="1">
      <alignment horizontal="center"/>
    </xf>
    <xf numFmtId="43" fontId="7" fillId="2" borderId="7" xfId="1" applyFont="1" applyFill="1" applyBorder="1" applyAlignment="1">
      <alignment horizontal="center" wrapText="1"/>
    </xf>
    <xf numFmtId="43" fontId="8" fillId="2" borderId="9" xfId="1" applyFont="1" applyFill="1" applyBorder="1" applyAlignment="1">
      <alignment horizontal="center" wrapText="1"/>
    </xf>
    <xf numFmtId="43" fontId="9" fillId="0" borderId="10" xfId="1" applyFont="1" applyFill="1" applyBorder="1" applyAlignment="1">
      <alignment horizontal="left" wrapText="1"/>
    </xf>
    <xf numFmtId="43" fontId="10" fillId="0" borderId="13" xfId="1" applyFont="1" applyFill="1" applyBorder="1" applyAlignment="1">
      <alignment horizontal="center"/>
    </xf>
    <xf numFmtId="43" fontId="10" fillId="0" borderId="14" xfId="1" applyFont="1" applyFill="1" applyBorder="1"/>
    <xf numFmtId="43" fontId="10" fillId="0" borderId="12" xfId="1" applyFont="1" applyFill="1" applyBorder="1"/>
    <xf numFmtId="43" fontId="10" fillId="0" borderId="13" xfId="1" applyFont="1" applyFill="1" applyBorder="1"/>
    <xf numFmtId="43" fontId="10" fillId="0" borderId="11" xfId="1" applyFont="1" applyFill="1" applyBorder="1"/>
    <xf numFmtId="43" fontId="10" fillId="0" borderId="15" xfId="1" applyFont="1" applyFill="1" applyBorder="1"/>
    <xf numFmtId="43" fontId="16" fillId="2" borderId="30" xfId="1" applyFont="1" applyFill="1" applyBorder="1" applyAlignment="1">
      <alignment horizontal="left" wrapText="1"/>
    </xf>
    <xf numFmtId="0" fontId="17" fillId="2" borderId="31" xfId="1" applyNumberFormat="1" applyFont="1" applyFill="1" applyBorder="1" applyAlignment="1">
      <alignment horizontal="center"/>
    </xf>
    <xf numFmtId="0" fontId="17" fillId="2" borderId="31" xfId="1" quotePrefix="1" applyNumberFormat="1" applyFont="1" applyFill="1" applyBorder="1" applyAlignment="1">
      <alignment horizontal="center"/>
    </xf>
    <xf numFmtId="43" fontId="17" fillId="2" borderId="31" xfId="1" quotePrefix="1" applyFont="1" applyFill="1" applyBorder="1" applyAlignment="1">
      <alignment horizontal="center"/>
    </xf>
    <xf numFmtId="43" fontId="17" fillId="2" borderId="32" xfId="1" quotePrefix="1" applyFont="1" applyFill="1" applyBorder="1" applyAlignment="1">
      <alignment horizontal="center"/>
    </xf>
    <xf numFmtId="43" fontId="17" fillId="0" borderId="33" xfId="1" applyFont="1" applyFill="1" applyBorder="1" applyAlignment="1">
      <alignment horizontal="center"/>
    </xf>
    <xf numFmtId="43" fontId="17" fillId="0" borderId="34" xfId="1" applyFont="1" applyFill="1" applyBorder="1"/>
    <xf numFmtId="43" fontId="17" fillId="0" borderId="32" xfId="1" applyFont="1" applyFill="1" applyBorder="1"/>
    <xf numFmtId="43" fontId="17" fillId="0" borderId="33" xfId="1" applyFont="1" applyFill="1" applyBorder="1"/>
    <xf numFmtId="43" fontId="17" fillId="0" borderId="31" xfId="1" applyFont="1" applyFill="1" applyBorder="1"/>
    <xf numFmtId="43" fontId="5" fillId="0" borderId="31" xfId="1" applyFont="1" applyFill="1" applyBorder="1"/>
    <xf numFmtId="43" fontId="5" fillId="0" borderId="32" xfId="1" applyFont="1" applyFill="1" applyBorder="1"/>
    <xf numFmtId="43" fontId="5" fillId="0" borderId="33" xfId="1" applyFont="1" applyFill="1" applyBorder="1"/>
    <xf numFmtId="43" fontId="5" fillId="0" borderId="35" xfId="1" applyFont="1" applyFill="1" applyBorder="1"/>
    <xf numFmtId="43" fontId="17" fillId="0" borderId="10" xfId="1" applyFont="1" applyFill="1" applyBorder="1" applyAlignment="1">
      <alignment horizontal="left" wrapText="1"/>
    </xf>
    <xf numFmtId="0" fontId="17" fillId="2" borderId="11" xfId="1" applyNumberFormat="1" applyFont="1" applyFill="1" applyBorder="1" applyAlignment="1">
      <alignment horizontal="center"/>
    </xf>
    <xf numFmtId="0" fontId="17" fillId="2" borderId="11" xfId="1" quotePrefix="1" applyNumberFormat="1" applyFont="1" applyFill="1" applyBorder="1" applyAlignment="1">
      <alignment horizontal="center"/>
    </xf>
    <xf numFmtId="43" fontId="17" fillId="2" borderId="11" xfId="1" quotePrefix="1" applyFont="1" applyFill="1" applyBorder="1" applyAlignment="1">
      <alignment horizontal="center"/>
    </xf>
    <xf numFmtId="43" fontId="17" fillId="2" borderId="12" xfId="1" quotePrefix="1" applyFont="1" applyFill="1" applyBorder="1" applyAlignment="1">
      <alignment horizontal="center"/>
    </xf>
    <xf numFmtId="43" fontId="17" fillId="0" borderId="13" xfId="1" applyFont="1" applyFill="1" applyBorder="1" applyAlignment="1">
      <alignment horizontal="center"/>
    </xf>
    <xf numFmtId="43" fontId="17" fillId="0" borderId="14" xfId="1" applyFont="1" applyFill="1" applyBorder="1"/>
    <xf numFmtId="43" fontId="17" fillId="0" borderId="12" xfId="1" applyFont="1" applyFill="1" applyBorder="1"/>
    <xf numFmtId="43" fontId="17" fillId="0" borderId="13" xfId="1" applyFont="1" applyFill="1" applyBorder="1"/>
    <xf numFmtId="43" fontId="5" fillId="0" borderId="14" xfId="1" applyFont="1" applyFill="1" applyBorder="1"/>
    <xf numFmtId="43" fontId="5" fillId="0" borderId="11" xfId="1" applyFont="1" applyFill="1" applyBorder="1"/>
    <xf numFmtId="43" fontId="5" fillId="0" borderId="12" xfId="1" applyFont="1" applyFill="1" applyBorder="1"/>
    <xf numFmtId="43" fontId="5" fillId="0" borderId="13" xfId="1" applyFont="1" applyFill="1" applyBorder="1"/>
    <xf numFmtId="43" fontId="5" fillId="2" borderId="15" xfId="1" applyFont="1" applyFill="1" applyBorder="1"/>
    <xf numFmtId="43" fontId="17" fillId="0" borderId="32" xfId="1" applyFont="1" applyFill="1" applyBorder="1" applyAlignment="1"/>
    <xf numFmtId="43" fontId="17" fillId="0" borderId="34" xfId="1" applyFont="1" applyFill="1" applyBorder="1" applyAlignment="1"/>
    <xf numFmtId="43" fontId="17" fillId="2" borderId="34" xfId="1" applyFont="1" applyFill="1" applyBorder="1" applyAlignment="1"/>
    <xf numFmtId="43" fontId="17" fillId="2" borderId="31" xfId="1" applyFont="1" applyFill="1" applyBorder="1" applyAlignment="1"/>
    <xf numFmtId="43" fontId="5" fillId="0" borderId="31" xfId="1" applyFont="1" applyFill="1" applyBorder="1" applyAlignment="1"/>
    <xf numFmtId="43" fontId="5" fillId="0" borderId="32" xfId="1" applyFont="1" applyFill="1" applyBorder="1" applyAlignment="1"/>
    <xf numFmtId="43" fontId="5" fillId="2" borderId="35" xfId="1" applyFont="1" applyFill="1" applyBorder="1"/>
    <xf numFmtId="43" fontId="16" fillId="2" borderId="10" xfId="1" applyFont="1" applyFill="1" applyBorder="1" applyAlignment="1">
      <alignment horizontal="left" wrapText="1"/>
    </xf>
    <xf numFmtId="43" fontId="17" fillId="0" borderId="14" xfId="1" applyFont="1" applyFill="1" applyBorder="1" applyAlignment="1"/>
    <xf numFmtId="43" fontId="17" fillId="0" borderId="12" xfId="1" applyFont="1" applyFill="1" applyBorder="1" applyAlignment="1"/>
    <xf numFmtId="43" fontId="17" fillId="0" borderId="11" xfId="1" applyFont="1" applyFill="1" applyBorder="1" applyAlignment="1"/>
    <xf numFmtId="43" fontId="5" fillId="0" borderId="11" xfId="1" applyFont="1" applyFill="1" applyBorder="1" applyAlignment="1"/>
    <xf numFmtId="43" fontId="5" fillId="0" borderId="12" xfId="1" applyFont="1" applyFill="1" applyBorder="1" applyAlignment="1"/>
    <xf numFmtId="0" fontId="0" fillId="2" borderId="0" xfId="0" applyFill="1"/>
    <xf numFmtId="0" fontId="17" fillId="2" borderId="31" xfId="1" applyNumberFormat="1" applyFont="1" applyFill="1" applyBorder="1" applyAlignment="1">
      <alignment horizontal="center" wrapText="1"/>
    </xf>
    <xf numFmtId="0" fontId="17" fillId="2" borderId="31" xfId="1" quotePrefix="1" applyNumberFormat="1" applyFont="1" applyFill="1" applyBorder="1" applyAlignment="1">
      <alignment horizontal="center" wrapText="1"/>
    </xf>
    <xf numFmtId="43" fontId="17" fillId="2" borderId="31" xfId="1" quotePrefix="1" applyFont="1" applyFill="1" applyBorder="1" applyAlignment="1">
      <alignment horizontal="center" wrapText="1"/>
    </xf>
    <xf numFmtId="43" fontId="17" fillId="2" borderId="32" xfId="1" quotePrefix="1" applyFont="1" applyFill="1" applyBorder="1" applyAlignment="1">
      <alignment horizontal="center" wrapText="1"/>
    </xf>
    <xf numFmtId="43" fontId="17" fillId="2" borderId="34" xfId="1" applyFont="1" applyFill="1" applyBorder="1"/>
    <xf numFmtId="43" fontId="17" fillId="2" borderId="31" xfId="1" applyFont="1" applyFill="1" applyBorder="1"/>
    <xf numFmtId="43" fontId="5" fillId="2" borderId="31" xfId="1" applyFont="1" applyFill="1" applyBorder="1"/>
    <xf numFmtId="0" fontId="17" fillId="2" borderId="47" xfId="1" applyNumberFormat="1" applyFont="1" applyFill="1" applyBorder="1" applyAlignment="1">
      <alignment horizontal="center" wrapText="1"/>
    </xf>
    <xf numFmtId="0" fontId="17" fillId="2" borderId="47" xfId="1" quotePrefix="1" applyNumberFormat="1" applyFont="1" applyFill="1" applyBorder="1" applyAlignment="1">
      <alignment horizontal="center" wrapText="1"/>
    </xf>
    <xf numFmtId="43" fontId="17" fillId="2" borderId="47" xfId="1" quotePrefix="1" applyFont="1" applyFill="1" applyBorder="1" applyAlignment="1">
      <alignment horizontal="center" wrapText="1"/>
    </xf>
    <xf numFmtId="43" fontId="17" fillId="2" borderId="48" xfId="1" quotePrefix="1" applyFont="1" applyFill="1" applyBorder="1" applyAlignment="1">
      <alignment horizontal="center" wrapText="1"/>
    </xf>
    <xf numFmtId="43" fontId="17" fillId="0" borderId="50" xfId="1" applyFont="1" applyFill="1" applyBorder="1"/>
    <xf numFmtId="43" fontId="17" fillId="0" borderId="48" xfId="1" applyFont="1" applyFill="1" applyBorder="1"/>
    <xf numFmtId="43" fontId="17" fillId="0" borderId="51" xfId="1" applyFont="1" applyFill="1" applyBorder="1"/>
    <xf numFmtId="43" fontId="17" fillId="2" borderId="50" xfId="1" applyFont="1" applyFill="1" applyBorder="1"/>
    <xf numFmtId="43" fontId="17" fillId="2" borderId="47" xfId="1" applyFont="1" applyFill="1" applyBorder="1"/>
    <xf numFmtId="43" fontId="5" fillId="2" borderId="47" xfId="1" applyFont="1" applyFill="1" applyBorder="1"/>
    <xf numFmtId="43" fontId="5" fillId="0" borderId="47" xfId="1" applyFont="1" applyFill="1" applyBorder="1"/>
    <xf numFmtId="43" fontId="5" fillId="0" borderId="48" xfId="1" applyFont="1" applyFill="1" applyBorder="1"/>
    <xf numFmtId="43" fontId="5" fillId="0" borderId="51" xfId="1" applyFont="1" applyFill="1" applyBorder="1"/>
    <xf numFmtId="43" fontId="5" fillId="2" borderId="52" xfId="1" applyFont="1" applyFill="1" applyBorder="1"/>
    <xf numFmtId="0" fontId="17" fillId="2" borderId="11" xfId="1" applyNumberFormat="1" applyFont="1" applyFill="1" applyBorder="1" applyAlignment="1">
      <alignment horizontal="center" wrapText="1"/>
    </xf>
    <xf numFmtId="0" fontId="17" fillId="2" borderId="11" xfId="1" quotePrefix="1" applyNumberFormat="1" applyFont="1" applyFill="1" applyBorder="1" applyAlignment="1">
      <alignment horizontal="center" wrapText="1"/>
    </xf>
    <xf numFmtId="43" fontId="17" fillId="2" borderId="11" xfId="1" quotePrefix="1" applyFont="1" applyFill="1" applyBorder="1" applyAlignment="1">
      <alignment horizontal="center" wrapText="1"/>
    </xf>
    <xf numFmtId="43" fontId="17" fillId="2" borderId="12" xfId="1" quotePrefix="1" applyFont="1" applyFill="1" applyBorder="1" applyAlignment="1">
      <alignment horizontal="center" wrapText="1"/>
    </xf>
    <xf numFmtId="43" fontId="17" fillId="2" borderId="14" xfId="1" applyFont="1" applyFill="1" applyBorder="1"/>
    <xf numFmtId="43" fontId="17" fillId="2" borderId="11" xfId="1" applyFont="1" applyFill="1" applyBorder="1"/>
    <xf numFmtId="43" fontId="5" fillId="2" borderId="11" xfId="1" applyFont="1" applyFill="1" applyBorder="1"/>
    <xf numFmtId="43" fontId="16" fillId="2" borderId="53" xfId="1" applyFont="1" applyFill="1" applyBorder="1" applyAlignment="1">
      <alignment horizontal="left" wrapText="1"/>
    </xf>
    <xf numFmtId="43" fontId="17" fillId="0" borderId="11" xfId="1" applyFont="1" applyFill="1" applyBorder="1"/>
    <xf numFmtId="43" fontId="16" fillId="2" borderId="54" xfId="1" applyFont="1" applyFill="1" applyBorder="1" applyAlignment="1">
      <alignment horizontal="left" wrapText="1"/>
    </xf>
    <xf numFmtId="0" fontId="17" fillId="2" borderId="47" xfId="1" applyNumberFormat="1" applyFont="1" applyFill="1" applyBorder="1" applyAlignment="1">
      <alignment horizontal="center"/>
    </xf>
    <xf numFmtId="0" fontId="17" fillId="2" borderId="47" xfId="1" quotePrefix="1" applyNumberFormat="1" applyFont="1" applyFill="1" applyBorder="1" applyAlignment="1">
      <alignment horizontal="center"/>
    </xf>
    <xf numFmtId="43" fontId="17" fillId="2" borderId="47" xfId="1" quotePrefix="1" applyFont="1" applyFill="1" applyBorder="1" applyAlignment="1">
      <alignment horizontal="center"/>
    </xf>
    <xf numFmtId="43" fontId="17" fillId="2" borderId="48" xfId="1" quotePrefix="1" applyFont="1" applyFill="1" applyBorder="1" applyAlignment="1">
      <alignment horizontal="center"/>
    </xf>
    <xf numFmtId="43" fontId="5" fillId="0" borderId="0" xfId="1" applyFont="1" applyFill="1" applyBorder="1"/>
    <xf numFmtId="43" fontId="17" fillId="2" borderId="33" xfId="1" applyFont="1" applyFill="1" applyBorder="1" applyAlignment="1">
      <alignment horizontal="center"/>
    </xf>
    <xf numFmtId="43" fontId="4" fillId="2" borderId="10" xfId="1" applyFont="1" applyFill="1" applyBorder="1" applyAlignment="1">
      <alignment horizontal="left" wrapText="1"/>
    </xf>
    <xf numFmtId="43" fontId="5" fillId="0" borderId="34" xfId="1" applyFont="1" applyFill="1" applyBorder="1"/>
    <xf numFmtId="43" fontId="6" fillId="2" borderId="31" xfId="1" applyFont="1" applyFill="1" applyBorder="1" applyAlignment="1">
      <alignment wrapText="1"/>
    </xf>
    <xf numFmtId="43" fontId="16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/>
    </xf>
    <xf numFmtId="0" fontId="17" fillId="2" borderId="25" xfId="1" quotePrefix="1" applyNumberFormat="1" applyFont="1" applyFill="1" applyBorder="1" applyAlignment="1">
      <alignment horizontal="center"/>
    </xf>
    <xf numFmtId="43" fontId="17" fillId="2" borderId="25" xfId="1" quotePrefix="1" applyFont="1" applyFill="1" applyBorder="1" applyAlignment="1">
      <alignment horizontal="center"/>
    </xf>
    <xf numFmtId="43" fontId="17" fillId="2" borderId="26" xfId="1" quotePrefix="1" applyFont="1" applyFill="1" applyBorder="1" applyAlignment="1">
      <alignment horizontal="center"/>
    </xf>
    <xf numFmtId="43" fontId="17" fillId="0" borderId="27" xfId="1" applyFont="1" applyFill="1" applyBorder="1" applyAlignment="1">
      <alignment horizontal="center"/>
    </xf>
    <xf numFmtId="43" fontId="17" fillId="0" borderId="28" xfId="1" applyFont="1" applyFill="1" applyBorder="1"/>
    <xf numFmtId="43" fontId="17" fillId="0" borderId="26" xfId="1" applyFont="1" applyFill="1" applyBorder="1"/>
    <xf numFmtId="43" fontId="17" fillId="0" borderId="27" xfId="1" applyFont="1" applyFill="1" applyBorder="1"/>
    <xf numFmtId="43" fontId="5" fillId="0" borderId="28" xfId="1" applyFont="1" applyFill="1" applyBorder="1"/>
    <xf numFmtId="43" fontId="5" fillId="0" borderId="25" xfId="1" applyFont="1" applyFill="1" applyBorder="1"/>
    <xf numFmtId="43" fontId="6" fillId="2" borderId="25" xfId="1" applyFont="1" applyFill="1" applyBorder="1" applyAlignment="1">
      <alignment wrapText="1"/>
    </xf>
    <xf numFmtId="43" fontId="5" fillId="0" borderId="26" xfId="1" applyFont="1" applyFill="1" applyBorder="1"/>
    <xf numFmtId="43" fontId="5" fillId="0" borderId="27" xfId="1" applyFont="1" applyFill="1" applyBorder="1"/>
    <xf numFmtId="43" fontId="5" fillId="2" borderId="29" xfId="1" applyFont="1" applyFill="1" applyBorder="1"/>
    <xf numFmtId="43" fontId="4" fillId="2" borderId="57" xfId="1" applyFont="1" applyFill="1" applyBorder="1" applyAlignment="1">
      <alignment horizontal="left" wrapText="1"/>
    </xf>
    <xf numFmtId="0" fontId="17" fillId="2" borderId="58" xfId="1" applyNumberFormat="1" applyFont="1" applyFill="1" applyBorder="1" applyAlignment="1">
      <alignment horizontal="center"/>
    </xf>
    <xf numFmtId="0" fontId="17" fillId="2" borderId="58" xfId="1" quotePrefix="1" applyNumberFormat="1" applyFont="1" applyFill="1" applyBorder="1" applyAlignment="1">
      <alignment horizontal="center"/>
    </xf>
    <xf numFmtId="43" fontId="17" fillId="2" borderId="58" xfId="1" quotePrefix="1" applyFont="1" applyFill="1" applyBorder="1" applyAlignment="1">
      <alignment horizontal="center"/>
    </xf>
    <xf numFmtId="43" fontId="17" fillId="2" borderId="59" xfId="1" quotePrefix="1" applyFont="1" applyFill="1" applyBorder="1" applyAlignment="1">
      <alignment horizontal="center"/>
    </xf>
    <xf numFmtId="43" fontId="17" fillId="0" borderId="60" xfId="1" applyFont="1" applyFill="1" applyBorder="1" applyAlignment="1">
      <alignment horizontal="center"/>
    </xf>
    <xf numFmtId="43" fontId="17" fillId="0" borderId="61" xfId="1" applyFont="1" applyFill="1" applyBorder="1"/>
    <xf numFmtId="43" fontId="17" fillId="0" borderId="59" xfId="1" applyFont="1" applyFill="1" applyBorder="1"/>
    <xf numFmtId="43" fontId="17" fillId="0" borderId="60" xfId="1" applyFont="1" applyFill="1" applyBorder="1"/>
    <xf numFmtId="43" fontId="5" fillId="0" borderId="61" xfId="1" applyFont="1" applyFill="1" applyBorder="1"/>
    <xf numFmtId="43" fontId="5" fillId="0" borderId="58" xfId="1" applyFont="1" applyFill="1" applyBorder="1"/>
    <xf numFmtId="43" fontId="6" fillId="2" borderId="58" xfId="1" applyFont="1" applyFill="1" applyBorder="1" applyAlignment="1">
      <alignment wrapText="1"/>
    </xf>
    <xf numFmtId="43" fontId="5" fillId="2" borderId="58" xfId="1" applyFont="1" applyFill="1" applyBorder="1"/>
    <xf numFmtId="43" fontId="5" fillId="0" borderId="59" xfId="1" applyFont="1" applyFill="1" applyBorder="1"/>
    <xf numFmtId="43" fontId="5" fillId="0" borderId="60" xfId="1" applyFont="1" applyFill="1" applyBorder="1"/>
    <xf numFmtId="43" fontId="5" fillId="2" borderId="62" xfId="1" applyFont="1" applyFill="1" applyBorder="1"/>
    <xf numFmtId="43" fontId="17" fillId="2" borderId="49" xfId="1" applyFont="1" applyFill="1" applyBorder="1" applyAlignment="1">
      <alignment horizontal="center"/>
    </xf>
    <xf numFmtId="43" fontId="5" fillId="0" borderId="50" xfId="1" applyFont="1" applyFill="1" applyBorder="1"/>
    <xf numFmtId="43" fontId="5" fillId="0" borderId="49" xfId="1" applyFont="1" applyFill="1" applyBorder="1"/>
    <xf numFmtId="43" fontId="5" fillId="2" borderId="63" xfId="1" applyFont="1" applyFill="1" applyBorder="1"/>
    <xf numFmtId="43" fontId="17" fillId="2" borderId="13" xfId="1" applyFont="1" applyFill="1" applyBorder="1" applyAlignment="1">
      <alignment horizontal="center"/>
    </xf>
    <xf numFmtId="43" fontId="6" fillId="0" borderId="14" xfId="1" applyFont="1" applyFill="1" applyBorder="1" applyAlignment="1">
      <alignment horizontal="center"/>
    </xf>
    <xf numFmtId="43" fontId="17" fillId="2" borderId="32" xfId="1" applyFont="1" applyFill="1" applyBorder="1"/>
    <xf numFmtId="43" fontId="5" fillId="2" borderId="32" xfId="1" applyFont="1" applyFill="1" applyBorder="1"/>
    <xf numFmtId="43" fontId="13" fillId="0" borderId="13" xfId="1" applyFont="1" applyFill="1" applyBorder="1" applyAlignment="1">
      <alignment horizontal="center"/>
    </xf>
    <xf numFmtId="43" fontId="13" fillId="0" borderId="14" xfId="1" applyFont="1" applyFill="1" applyBorder="1"/>
    <xf numFmtId="43" fontId="13" fillId="0" borderId="12" xfId="1" applyFont="1" applyFill="1" applyBorder="1"/>
    <xf numFmtId="43" fontId="13" fillId="0" borderId="13" xfId="1" applyFont="1" applyFill="1" applyBorder="1"/>
    <xf numFmtId="43" fontId="5" fillId="0" borderId="47" xfId="1" applyFont="1" applyFill="1" applyBorder="1" applyAlignment="1">
      <alignment wrapText="1"/>
    </xf>
    <xf numFmtId="43" fontId="17" fillId="2" borderId="30" xfId="1" applyFont="1" applyFill="1" applyBorder="1" applyAlignment="1">
      <alignment wrapText="1"/>
    </xf>
    <xf numFmtId="43" fontId="4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 wrapText="1"/>
    </xf>
    <xf numFmtId="0" fontId="17" fillId="2" borderId="25" xfId="1" quotePrefix="1" applyNumberFormat="1" applyFont="1" applyFill="1" applyBorder="1" applyAlignment="1">
      <alignment horizontal="center" wrapText="1"/>
    </xf>
    <xf numFmtId="43" fontId="17" fillId="2" borderId="25" xfId="1" quotePrefix="1" applyFont="1" applyFill="1" applyBorder="1" applyAlignment="1">
      <alignment horizontal="center" wrapText="1"/>
    </xf>
    <xf numFmtId="43" fontId="17" fillId="2" borderId="26" xfId="1" quotePrefix="1" applyFont="1" applyFill="1" applyBorder="1" applyAlignment="1">
      <alignment horizontal="center" wrapText="1"/>
    </xf>
    <xf numFmtId="43" fontId="5" fillId="0" borderId="29" xfId="1" applyFont="1" applyFill="1" applyBorder="1"/>
    <xf numFmtId="0" fontId="0" fillId="0" borderId="0" xfId="0" applyAlignment="1">
      <alignment horizontal="center"/>
    </xf>
    <xf numFmtId="43" fontId="11" fillId="3" borderId="16" xfId="1" applyFont="1" applyFill="1" applyBorder="1" applyAlignment="1">
      <alignment horizontal="center" wrapText="1"/>
    </xf>
    <xf numFmtId="43" fontId="19" fillId="3" borderId="20" xfId="1" applyFont="1" applyFill="1" applyBorder="1" applyAlignment="1">
      <alignment horizontal="center"/>
    </xf>
    <xf numFmtId="43" fontId="19" fillId="3" borderId="21" xfId="1" applyFont="1" applyFill="1" applyBorder="1"/>
    <xf numFmtId="43" fontId="19" fillId="3" borderId="17" xfId="1" applyFont="1" applyFill="1" applyBorder="1"/>
    <xf numFmtId="43" fontId="19" fillId="3" borderId="20" xfId="1" applyFont="1" applyFill="1" applyBorder="1"/>
    <xf numFmtId="43" fontId="19" fillId="3" borderId="22" xfId="1" applyFont="1" applyFill="1" applyBorder="1"/>
    <xf numFmtId="43" fontId="19" fillId="3" borderId="23" xfId="1" applyFont="1" applyFill="1" applyBorder="1"/>
    <xf numFmtId="43" fontId="13" fillId="5" borderId="24" xfId="1" applyFont="1" applyFill="1" applyBorder="1" applyAlignment="1">
      <alignment horizontal="center" vertical="center" wrapText="1"/>
    </xf>
    <xf numFmtId="0" fontId="14" fillId="5" borderId="25" xfId="1" applyNumberFormat="1" applyFont="1" applyFill="1" applyBorder="1" applyAlignment="1">
      <alignment horizontal="center" wrapText="1"/>
    </xf>
    <xf numFmtId="43" fontId="14" fillId="5" borderId="25" xfId="1" applyFont="1" applyFill="1" applyBorder="1" applyAlignment="1">
      <alignment horizontal="center" wrapText="1"/>
    </xf>
    <xf numFmtId="43" fontId="14" fillId="5" borderId="26" xfId="1" applyFont="1" applyFill="1" applyBorder="1" applyAlignment="1">
      <alignment horizontal="center" wrapText="1"/>
    </xf>
    <xf numFmtId="43" fontId="15" fillId="5" borderId="27" xfId="1" applyFont="1" applyFill="1" applyBorder="1" applyAlignment="1">
      <alignment horizontal="center"/>
    </xf>
    <xf numFmtId="43" fontId="15" fillId="5" borderId="28" xfId="1" applyFont="1" applyFill="1" applyBorder="1"/>
    <xf numFmtId="43" fontId="15" fillId="5" borderId="26" xfId="1" applyFont="1" applyFill="1" applyBorder="1"/>
    <xf numFmtId="43" fontId="15" fillId="5" borderId="27" xfId="1" applyFont="1" applyFill="1" applyBorder="1"/>
    <xf numFmtId="43" fontId="15" fillId="5" borderId="25" xfId="1" applyFont="1" applyFill="1" applyBorder="1"/>
    <xf numFmtId="43" fontId="15" fillId="5" borderId="29" xfId="1" applyFont="1" applyFill="1" applyBorder="1"/>
    <xf numFmtId="43" fontId="11" fillId="4" borderId="16" xfId="1" applyFont="1" applyFill="1" applyBorder="1" applyAlignment="1">
      <alignment horizontal="center" wrapText="1"/>
    </xf>
    <xf numFmtId="43" fontId="12" fillId="4" borderId="20" xfId="1" applyFont="1" applyFill="1" applyBorder="1" applyAlignment="1">
      <alignment horizontal="center"/>
    </xf>
    <xf numFmtId="43" fontId="12" fillId="4" borderId="21" xfId="1" applyFont="1" applyFill="1" applyBorder="1" applyAlignment="1"/>
    <xf numFmtId="43" fontId="12" fillId="4" borderId="17" xfId="1" applyFont="1" applyFill="1" applyBorder="1" applyAlignment="1"/>
    <xf numFmtId="43" fontId="12" fillId="4" borderId="20" xfId="1" applyFont="1" applyFill="1" applyBorder="1" applyAlignment="1"/>
    <xf numFmtId="43" fontId="12" fillId="4" borderId="22" xfId="1" applyFont="1" applyFill="1" applyBorder="1" applyAlignment="1"/>
    <xf numFmtId="43" fontId="12" fillId="4" borderId="23" xfId="1" applyFont="1" applyFill="1" applyBorder="1" applyAlignment="1"/>
    <xf numFmtId="43" fontId="13" fillId="5" borderId="36" xfId="1" applyFont="1" applyFill="1" applyBorder="1" applyAlignment="1">
      <alignment horizontal="center" vertical="center" wrapText="1"/>
    </xf>
    <xf numFmtId="0" fontId="14" fillId="5" borderId="37" xfId="1" applyNumberFormat="1" applyFont="1" applyFill="1" applyBorder="1" applyAlignment="1">
      <alignment horizontal="center" wrapText="1"/>
    </xf>
    <xf numFmtId="43" fontId="14" fillId="5" borderId="37" xfId="1" applyFont="1" applyFill="1" applyBorder="1" applyAlignment="1">
      <alignment horizontal="center" wrapText="1"/>
    </xf>
    <xf numFmtId="43" fontId="14" fillId="5" borderId="38" xfId="1" applyFont="1" applyFill="1" applyBorder="1" applyAlignment="1">
      <alignment horizontal="center" wrapText="1"/>
    </xf>
    <xf numFmtId="43" fontId="15" fillId="5" borderId="39" xfId="1" applyFont="1" applyFill="1" applyBorder="1" applyAlignment="1">
      <alignment horizontal="center"/>
    </xf>
    <xf numFmtId="43" fontId="15" fillId="5" borderId="40" xfId="1" applyFont="1" applyFill="1" applyBorder="1"/>
    <xf numFmtId="43" fontId="15" fillId="5" borderId="38" xfId="1" applyFont="1" applyFill="1" applyBorder="1"/>
    <xf numFmtId="43" fontId="15" fillId="5" borderId="39" xfId="1" applyFont="1" applyFill="1" applyBorder="1"/>
    <xf numFmtId="43" fontId="15" fillId="5" borderId="37" xfId="1" applyFont="1" applyFill="1" applyBorder="1"/>
    <xf numFmtId="43" fontId="15" fillId="5" borderId="3" xfId="1" applyFont="1" applyFill="1" applyBorder="1"/>
    <xf numFmtId="43" fontId="18" fillId="5" borderId="40" xfId="1" applyFont="1" applyFill="1" applyBorder="1"/>
    <xf numFmtId="43" fontId="18" fillId="5" borderId="37" xfId="1" applyFont="1" applyFill="1" applyBorder="1"/>
    <xf numFmtId="0" fontId="17" fillId="5" borderId="37" xfId="1" applyNumberFormat="1" applyFont="1" applyFill="1" applyBorder="1" applyAlignment="1">
      <alignment horizontal="center"/>
    </xf>
    <xf numFmtId="0" fontId="17" fillId="5" borderId="37" xfId="1" quotePrefix="1" applyNumberFormat="1" applyFont="1" applyFill="1" applyBorder="1" applyAlignment="1">
      <alignment horizontal="center"/>
    </xf>
    <xf numFmtId="43" fontId="17" fillId="5" borderId="37" xfId="1" quotePrefix="1" applyFont="1" applyFill="1" applyBorder="1" applyAlignment="1">
      <alignment horizontal="center"/>
    </xf>
    <xf numFmtId="43" fontId="17" fillId="5" borderId="38" xfId="1" quotePrefix="1" applyFont="1" applyFill="1" applyBorder="1" applyAlignment="1">
      <alignment horizontal="center"/>
    </xf>
    <xf numFmtId="43" fontId="13" fillId="5" borderId="39" xfId="1" applyFont="1" applyFill="1" applyBorder="1" applyAlignment="1">
      <alignment horizontal="center"/>
    </xf>
    <xf numFmtId="43" fontId="13" fillId="5" borderId="40" xfId="1" applyFont="1" applyFill="1" applyBorder="1"/>
    <xf numFmtId="43" fontId="13" fillId="5" borderId="38" xfId="1" applyFont="1" applyFill="1" applyBorder="1"/>
    <xf numFmtId="43" fontId="13" fillId="5" borderId="39" xfId="1" applyFont="1" applyFill="1" applyBorder="1"/>
    <xf numFmtId="43" fontId="13" fillId="5" borderId="37" xfId="1" applyFont="1" applyFill="1" applyBorder="1"/>
    <xf numFmtId="43" fontId="13" fillId="5" borderId="3" xfId="1" applyFont="1" applyFill="1" applyBorder="1"/>
    <xf numFmtId="0" fontId="17" fillId="5" borderId="42" xfId="1" applyNumberFormat="1" applyFont="1" applyFill="1" applyBorder="1" applyAlignment="1">
      <alignment horizontal="center"/>
    </xf>
    <xf numFmtId="0" fontId="17" fillId="5" borderId="42" xfId="1" quotePrefix="1" applyNumberFormat="1" applyFont="1" applyFill="1" applyBorder="1" applyAlignment="1">
      <alignment horizontal="center"/>
    </xf>
    <xf numFmtId="43" fontId="17" fillId="5" borderId="42" xfId="1" quotePrefix="1" applyFont="1" applyFill="1" applyBorder="1" applyAlignment="1">
      <alignment horizontal="center"/>
    </xf>
    <xf numFmtId="43" fontId="17" fillId="5" borderId="43" xfId="1" quotePrefix="1" applyFont="1" applyFill="1" applyBorder="1" applyAlignment="1">
      <alignment horizontal="center"/>
    </xf>
    <xf numFmtId="43" fontId="17" fillId="5" borderId="44" xfId="1" applyFont="1" applyFill="1" applyBorder="1" applyAlignment="1">
      <alignment horizontal="center"/>
    </xf>
    <xf numFmtId="43" fontId="17" fillId="5" borderId="45" xfId="1" applyFont="1" applyFill="1" applyBorder="1"/>
    <xf numFmtId="43" fontId="17" fillId="5" borderId="43" xfId="1" applyFont="1" applyFill="1" applyBorder="1"/>
    <xf numFmtId="43" fontId="17" fillId="5" borderId="44" xfId="1" applyFont="1" applyFill="1" applyBorder="1"/>
    <xf numFmtId="43" fontId="4" fillId="5" borderId="45" xfId="1" applyFont="1" applyFill="1" applyBorder="1" applyAlignment="1">
      <alignment wrapText="1"/>
    </xf>
    <xf numFmtId="43" fontId="17" fillId="5" borderId="42" xfId="1" applyFont="1" applyFill="1" applyBorder="1"/>
    <xf numFmtId="43" fontId="5" fillId="5" borderId="42" xfId="1" applyFont="1" applyFill="1" applyBorder="1"/>
    <xf numFmtId="43" fontId="5" fillId="5" borderId="43" xfId="1" applyFont="1" applyFill="1" applyBorder="1"/>
    <xf numFmtId="43" fontId="5" fillId="5" borderId="44" xfId="1" applyFont="1" applyFill="1" applyBorder="1"/>
    <xf numFmtId="43" fontId="5" fillId="5" borderId="46" xfId="1" applyFont="1" applyFill="1" applyBorder="1"/>
    <xf numFmtId="0" fontId="17" fillId="5" borderId="25" xfId="1" applyNumberFormat="1" applyFont="1" applyFill="1" applyBorder="1" applyAlignment="1">
      <alignment horizontal="center"/>
    </xf>
    <xf numFmtId="0" fontId="17" fillId="5" borderId="25" xfId="1" quotePrefix="1" applyNumberFormat="1" applyFont="1" applyFill="1" applyBorder="1" applyAlignment="1">
      <alignment horizontal="center"/>
    </xf>
    <xf numFmtId="43" fontId="17" fillId="5" borderId="25" xfId="1" quotePrefix="1" applyFont="1" applyFill="1" applyBorder="1" applyAlignment="1">
      <alignment horizontal="center"/>
    </xf>
    <xf numFmtId="43" fontId="17" fillId="5" borderId="26" xfId="1" quotePrefix="1" applyFont="1" applyFill="1" applyBorder="1" applyAlignment="1">
      <alignment horizontal="center"/>
    </xf>
    <xf numFmtId="43" fontId="13" fillId="5" borderId="27" xfId="1" applyFont="1" applyFill="1" applyBorder="1" applyAlignment="1">
      <alignment horizontal="center"/>
    </xf>
    <xf numFmtId="43" fontId="13" fillId="5" borderId="28" xfId="1" applyFont="1" applyFill="1" applyBorder="1"/>
    <xf numFmtId="43" fontId="13" fillId="5" borderId="26" xfId="1" applyFont="1" applyFill="1" applyBorder="1"/>
    <xf numFmtId="43" fontId="13" fillId="5" borderId="27" xfId="1" applyFont="1" applyFill="1" applyBorder="1"/>
    <xf numFmtId="43" fontId="13" fillId="5" borderId="25" xfId="1" applyFont="1" applyFill="1" applyBorder="1"/>
    <xf numFmtId="43" fontId="13" fillId="5" borderId="29" xfId="1" applyFont="1" applyFill="1" applyBorder="1"/>
    <xf numFmtId="0" fontId="11" fillId="4" borderId="16" xfId="1" applyNumberFormat="1" applyFont="1" applyFill="1" applyBorder="1" applyAlignment="1">
      <alignment horizontal="center" wrapText="1"/>
    </xf>
    <xf numFmtId="43" fontId="19" fillId="4" borderId="20" xfId="1" applyFont="1" applyFill="1" applyBorder="1" applyAlignment="1">
      <alignment horizontal="center"/>
    </xf>
    <xf numFmtId="0" fontId="4" fillId="5" borderId="25" xfId="1" applyNumberFormat="1" applyFont="1" applyFill="1" applyBorder="1" applyAlignment="1">
      <alignment horizontal="center"/>
    </xf>
    <xf numFmtId="43" fontId="4" fillId="5" borderId="25" xfId="1" applyFont="1" applyFill="1" applyBorder="1" applyAlignment="1">
      <alignment horizontal="center"/>
    </xf>
    <xf numFmtId="43" fontId="4" fillId="5" borderId="26" xfId="1" applyFont="1" applyFill="1" applyBorder="1" applyAlignment="1">
      <alignment horizontal="center"/>
    </xf>
    <xf numFmtId="43" fontId="5" fillId="5" borderId="45" xfId="1" applyFont="1" applyFill="1" applyBorder="1"/>
    <xf numFmtId="0" fontId="17" fillId="5" borderId="38" xfId="1" quotePrefix="1" applyNumberFormat="1" applyFont="1" applyFill="1" applyBorder="1" applyAlignment="1">
      <alignment horizontal="center"/>
    </xf>
    <xf numFmtId="43" fontId="13" fillId="4" borderId="64" xfId="1" applyFont="1" applyFill="1" applyBorder="1" applyAlignment="1">
      <alignment horizontal="center" vertical="center" wrapText="1"/>
    </xf>
    <xf numFmtId="43" fontId="12" fillId="4" borderId="65" xfId="1" applyFont="1" applyFill="1" applyBorder="1" applyAlignment="1">
      <alignment horizontal="right" wrapText="1"/>
    </xf>
    <xf numFmtId="43" fontId="12" fillId="4" borderId="66" xfId="1" applyFont="1" applyFill="1" applyBorder="1" applyAlignment="1">
      <alignment horizontal="right" wrapText="1"/>
    </xf>
    <xf numFmtId="43" fontId="19" fillId="4" borderId="67" xfId="1" applyFont="1" applyFill="1" applyBorder="1" applyAlignment="1">
      <alignment horizontal="center"/>
    </xf>
    <xf numFmtId="43" fontId="19" fillId="4" borderId="68" xfId="1" applyFont="1" applyFill="1" applyBorder="1"/>
    <xf numFmtId="43" fontId="19" fillId="4" borderId="66" xfId="1" applyFont="1" applyFill="1" applyBorder="1"/>
    <xf numFmtId="43" fontId="19" fillId="4" borderId="67" xfId="1" applyFont="1" applyFill="1" applyBorder="1"/>
    <xf numFmtId="43" fontId="19" fillId="4" borderId="65" xfId="1" applyFont="1" applyFill="1" applyBorder="1"/>
    <xf numFmtId="43" fontId="19" fillId="4" borderId="69" xfId="1" applyFont="1" applyFill="1" applyBorder="1"/>
    <xf numFmtId="0" fontId="17" fillId="5" borderId="42" xfId="1" applyNumberFormat="1" applyFont="1" applyFill="1" applyBorder="1" applyAlignment="1">
      <alignment horizontal="center" wrapText="1"/>
    </xf>
    <xf numFmtId="0" fontId="17" fillId="5" borderId="42" xfId="1" quotePrefix="1" applyNumberFormat="1" applyFont="1" applyFill="1" applyBorder="1" applyAlignment="1">
      <alignment horizontal="center" wrapText="1"/>
    </xf>
    <xf numFmtId="43" fontId="17" fillId="5" borderId="42" xfId="1" quotePrefix="1" applyFont="1" applyFill="1" applyBorder="1" applyAlignment="1">
      <alignment horizontal="center" wrapText="1"/>
    </xf>
    <xf numFmtId="43" fontId="17" fillId="5" borderId="43" xfId="1" quotePrefix="1" applyFont="1" applyFill="1" applyBorder="1" applyAlignment="1">
      <alignment horizontal="center" wrapText="1"/>
    </xf>
    <xf numFmtId="43" fontId="4" fillId="0" borderId="33" xfId="1" applyFont="1" applyFill="1" applyBorder="1" applyAlignment="1">
      <alignment horizontal="center"/>
    </xf>
    <xf numFmtId="43" fontId="4" fillId="0" borderId="49" xfId="1" applyFont="1" applyFill="1" applyBorder="1" applyAlignment="1">
      <alignment horizontal="center"/>
    </xf>
    <xf numFmtId="43" fontId="4" fillId="0" borderId="13" xfId="1" applyFont="1" applyFill="1" applyBorder="1" applyAlignment="1">
      <alignment horizontal="center"/>
    </xf>
    <xf numFmtId="43" fontId="4" fillId="2" borderId="33" xfId="1" applyFont="1" applyFill="1" applyBorder="1" applyAlignment="1">
      <alignment horizontal="center"/>
    </xf>
    <xf numFmtId="43" fontId="4" fillId="2" borderId="49" xfId="1" applyFont="1" applyFill="1" applyBorder="1" applyAlignment="1">
      <alignment horizontal="center"/>
    </xf>
    <xf numFmtId="43" fontId="4" fillId="2" borderId="31" xfId="1" applyFont="1" applyFill="1" applyBorder="1" applyAlignment="1">
      <alignment wrapText="1"/>
    </xf>
    <xf numFmtId="43" fontId="4" fillId="2" borderId="70" xfId="1" applyFont="1" applyFill="1" applyBorder="1" applyAlignment="1">
      <alignment wrapText="1"/>
    </xf>
    <xf numFmtId="43" fontId="13" fillId="0" borderId="71" xfId="1" applyFont="1" applyFill="1" applyBorder="1" applyAlignment="1">
      <alignment horizontal="center"/>
    </xf>
    <xf numFmtId="43" fontId="13" fillId="0" borderId="72" xfId="1" applyFont="1" applyFill="1" applyBorder="1"/>
    <xf numFmtId="43" fontId="13" fillId="0" borderId="71" xfId="1" applyFont="1" applyFill="1" applyBorder="1"/>
    <xf numFmtId="43" fontId="5" fillId="0" borderId="72" xfId="1" applyFont="1" applyFill="1" applyBorder="1"/>
    <xf numFmtId="43" fontId="4" fillId="2" borderId="72" xfId="1" applyFont="1" applyFill="1" applyBorder="1" applyAlignment="1">
      <alignment wrapText="1"/>
    </xf>
    <xf numFmtId="43" fontId="5" fillId="0" borderId="71" xfId="1" applyFont="1" applyFill="1" applyBorder="1"/>
    <xf numFmtId="43" fontId="5" fillId="2" borderId="73" xfId="1" applyFont="1" applyFill="1" applyBorder="1"/>
    <xf numFmtId="0" fontId="17" fillId="5" borderId="74" xfId="1" applyNumberFormat="1" applyFont="1" applyFill="1" applyBorder="1" applyAlignment="1">
      <alignment horizontal="center"/>
    </xf>
    <xf numFmtId="0" fontId="17" fillId="5" borderId="74" xfId="1" quotePrefix="1" applyNumberFormat="1" applyFont="1" applyFill="1" applyBorder="1" applyAlignment="1">
      <alignment horizontal="center"/>
    </xf>
    <xf numFmtId="43" fontId="17" fillId="5" borderId="74" xfId="1" quotePrefix="1" applyFont="1" applyFill="1" applyBorder="1" applyAlignment="1">
      <alignment horizontal="center"/>
    </xf>
    <xf numFmtId="43" fontId="17" fillId="5" borderId="75" xfId="1" quotePrefix="1" applyFont="1" applyFill="1" applyBorder="1" applyAlignment="1">
      <alignment horizontal="center"/>
    </xf>
    <xf numFmtId="43" fontId="17" fillId="5" borderId="76" xfId="1" applyFont="1" applyFill="1" applyBorder="1" applyAlignment="1">
      <alignment horizontal="center"/>
    </xf>
    <xf numFmtId="0" fontId="17" fillId="2" borderId="78" xfId="1" applyNumberFormat="1" applyFont="1" applyFill="1" applyBorder="1" applyAlignment="1">
      <alignment horizontal="center"/>
    </xf>
    <xf numFmtId="0" fontId="17" fillId="2" borderId="78" xfId="1" quotePrefix="1" applyNumberFormat="1" applyFont="1" applyFill="1" applyBorder="1" applyAlignment="1">
      <alignment horizontal="center"/>
    </xf>
    <xf numFmtId="43" fontId="17" fillId="2" borderId="78" xfId="1" quotePrefix="1" applyFont="1" applyFill="1" applyBorder="1" applyAlignment="1">
      <alignment horizontal="center"/>
    </xf>
    <xf numFmtId="43" fontId="17" fillId="2" borderId="77" xfId="1" quotePrefix="1" applyFont="1" applyFill="1" applyBorder="1" applyAlignment="1">
      <alignment horizontal="center"/>
    </xf>
    <xf numFmtId="43" fontId="4" fillId="0" borderId="79" xfId="1" applyFont="1" applyFill="1" applyBorder="1" applyAlignment="1">
      <alignment horizontal="center"/>
    </xf>
    <xf numFmtId="43" fontId="5" fillId="5" borderId="74" xfId="1" applyFont="1" applyFill="1" applyBorder="1"/>
    <xf numFmtId="43" fontId="5" fillId="0" borderId="5" xfId="1" applyFont="1" applyFill="1" applyBorder="1"/>
    <xf numFmtId="43" fontId="6" fillId="2" borderId="31" xfId="1" applyFont="1" applyFill="1" applyBorder="1" applyAlignment="1">
      <alignment horizontal="center" wrapText="1"/>
    </xf>
    <xf numFmtId="43" fontId="6" fillId="0" borderId="11" xfId="1" applyFont="1" applyFill="1" applyBorder="1" applyAlignment="1">
      <alignment wrapText="1"/>
    </xf>
    <xf numFmtId="43" fontId="6" fillId="0" borderId="25" xfId="1" applyFont="1" applyFill="1" applyBorder="1" applyAlignment="1">
      <alignment wrapText="1"/>
    </xf>
    <xf numFmtId="43" fontId="6" fillId="2" borderId="11" xfId="1" applyFont="1" applyFill="1" applyBorder="1" applyAlignment="1">
      <alignment wrapText="1"/>
    </xf>
    <xf numFmtId="43" fontId="5" fillId="0" borderId="47" xfId="1" applyFont="1" applyFill="1" applyBorder="1" applyAlignment="1">
      <alignment horizontal="center"/>
    </xf>
    <xf numFmtId="43" fontId="6" fillId="0" borderId="47" xfId="1" applyFont="1" applyFill="1" applyBorder="1" applyAlignment="1">
      <alignment wrapText="1"/>
    </xf>
    <xf numFmtId="43" fontId="6" fillId="0" borderId="31" xfId="1" applyFont="1" applyFill="1" applyBorder="1" applyAlignment="1">
      <alignment wrapText="1"/>
    </xf>
    <xf numFmtId="43" fontId="6" fillId="2" borderId="31" xfId="1" applyFont="1" applyFill="1" applyBorder="1"/>
    <xf numFmtId="8" fontId="13" fillId="5" borderId="37" xfId="1" applyNumberFormat="1" applyFont="1" applyFill="1" applyBorder="1"/>
    <xf numFmtId="43" fontId="6" fillId="0" borderId="31" xfId="1" applyFont="1" applyFill="1" applyBorder="1" applyAlignment="1">
      <alignment horizontal="right"/>
    </xf>
    <xf numFmtId="8" fontId="6" fillId="0" borderId="11" xfId="1" applyNumberFormat="1" applyFont="1" applyFill="1" applyBorder="1" applyAlignment="1">
      <alignment horizontal="right"/>
    </xf>
    <xf numFmtId="43" fontId="6" fillId="2" borderId="31" xfId="1" applyFont="1" applyFill="1" applyBorder="1" applyAlignment="1">
      <alignment horizontal="right"/>
    </xf>
    <xf numFmtId="43" fontId="6" fillId="5" borderId="42" xfId="1" applyFont="1" applyFill="1" applyBorder="1" applyAlignment="1">
      <alignment horizontal="right"/>
    </xf>
    <xf numFmtId="43" fontId="6" fillId="0" borderId="47" xfId="1" applyFont="1" applyFill="1" applyBorder="1" applyAlignment="1">
      <alignment horizontal="right"/>
    </xf>
    <xf numFmtId="43" fontId="12" fillId="3" borderId="17" xfId="1" applyFont="1" applyFill="1" applyBorder="1" applyAlignment="1">
      <alignment horizontal="center" wrapText="1"/>
    </xf>
    <xf numFmtId="43" fontId="12" fillId="3" borderId="18" xfId="1" applyFont="1" applyFill="1" applyBorder="1" applyAlignment="1">
      <alignment horizontal="center" wrapText="1"/>
    </xf>
    <xf numFmtId="43" fontId="12" fillId="3" borderId="19" xfId="1" applyFont="1" applyFill="1" applyBorder="1" applyAlignment="1">
      <alignment horizontal="center" wrapText="1"/>
    </xf>
    <xf numFmtId="43" fontId="10" fillId="2" borderId="11" xfId="1" applyFont="1" applyFill="1" applyBorder="1" applyAlignment="1">
      <alignment horizontal="right" vertical="center" wrapText="1"/>
    </xf>
    <xf numFmtId="43" fontId="10" fillId="2" borderId="12" xfId="1" applyFont="1" applyFill="1" applyBorder="1" applyAlignment="1">
      <alignment horizontal="right" vertical="center" wrapText="1"/>
    </xf>
    <xf numFmtId="43" fontId="12" fillId="4" borderId="17" xfId="1" applyFont="1" applyFill="1" applyBorder="1" applyAlignment="1">
      <alignment horizontal="center" wrapText="1"/>
    </xf>
    <xf numFmtId="43" fontId="12" fillId="4" borderId="18" xfId="1" applyFont="1" applyFill="1" applyBorder="1" applyAlignment="1">
      <alignment horizontal="center" wrapText="1"/>
    </xf>
    <xf numFmtId="43" fontId="12" fillId="4" borderId="19" xfId="1" applyFont="1" applyFill="1" applyBorder="1" applyAlignment="1">
      <alignment horizontal="center" wrapText="1"/>
    </xf>
    <xf numFmtId="43" fontId="16" fillId="2" borderId="41" xfId="1" applyFont="1" applyFill="1" applyBorder="1" applyAlignment="1">
      <alignment horizontal="center" wrapText="1"/>
    </xf>
    <xf numFmtId="43" fontId="16" fillId="2" borderId="10" xfId="1" applyFont="1" applyFill="1" applyBorder="1" applyAlignment="1">
      <alignment horizontal="center" wrapText="1"/>
    </xf>
    <xf numFmtId="43" fontId="16" fillId="2" borderId="24" xfId="1" applyFont="1" applyFill="1" applyBorder="1" applyAlignment="1">
      <alignment horizontal="center" wrapText="1"/>
    </xf>
    <xf numFmtId="43" fontId="16" fillId="2" borderId="55" xfId="1" applyFont="1" applyFill="1" applyBorder="1" applyAlignment="1">
      <alignment horizontal="center" wrapText="1"/>
    </xf>
    <xf numFmtId="43" fontId="16" fillId="2" borderId="56" xfId="1" applyFont="1" applyFill="1" applyBorder="1" applyAlignment="1">
      <alignment horizontal="center" wrapText="1"/>
    </xf>
    <xf numFmtId="43" fontId="12" fillId="4" borderId="17" xfId="1" applyFont="1" applyFill="1" applyBorder="1" applyAlignment="1">
      <alignment horizontal="center"/>
    </xf>
    <xf numFmtId="43" fontId="12" fillId="4" borderId="18" xfId="1" applyFont="1" applyFill="1" applyBorder="1" applyAlignment="1">
      <alignment horizontal="center"/>
    </xf>
    <xf numFmtId="43" fontId="12" fillId="4" borderId="19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2" fillId="0" borderId="0" xfId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43" fontId="2" fillId="0" borderId="0" xfId="1" applyFont="1" applyFill="1" applyAlignment="1">
      <alignment horizontal="center" wrapText="1"/>
    </xf>
    <xf numFmtId="43" fontId="3" fillId="0" borderId="0" xfId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57150</xdr:rowOff>
    </xdr:from>
    <xdr:to>
      <xdr:col>9</xdr:col>
      <xdr:colOff>552450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7150"/>
          <a:ext cx="7515225" cy="10096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390526</xdr:colOff>
      <xdr:row>0</xdr:row>
      <xdr:rowOff>152400</xdr:rowOff>
    </xdr:from>
    <xdr:to>
      <xdr:col>7</xdr:col>
      <xdr:colOff>66675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6" y="152400"/>
          <a:ext cx="4733924" cy="10096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57150</xdr:rowOff>
    </xdr:from>
    <xdr:to>
      <xdr:col>9</xdr:col>
      <xdr:colOff>600075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57150"/>
          <a:ext cx="7515225" cy="10096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19" name="18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57150</xdr:rowOff>
    </xdr:from>
    <xdr:to>
      <xdr:col>9</xdr:col>
      <xdr:colOff>552450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7150"/>
          <a:ext cx="7515225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27" sqref="N27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101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24177734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topLeftCell="A7" zoomScaleNormal="100" zoomScaleSheetLayoutView="39" workbookViewId="0">
      <selection activeCell="L13" sqref="L1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28515625" bestFit="1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84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SUM(G9+G33+G76)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36979314.899999999</v>
      </c>
      <c r="X8" s="26">
        <f t="shared" si="0"/>
        <v>248503219.09999999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>SUM(W10+W13+W16+W21+W24+W27)</f>
        <v>32012222</v>
      </c>
      <c r="X9" s="184">
        <f t="shared" si="1"/>
        <v>211048892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7452871</v>
      </c>
      <c r="X10" s="177">
        <f t="shared" si="2"/>
        <v>30118936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7452871</v>
      </c>
      <c r="X11" s="40">
        <f>J11-W11</f>
        <v>30118936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>SUM(W14:W15)</f>
        <v>5000000</v>
      </c>
      <c r="X13" s="194">
        <f t="shared" si="3"/>
        <v>27000000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5000000</v>
      </c>
      <c r="X14" s="61">
        <f>J14-W14</f>
        <v>27000000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958333</v>
      </c>
      <c r="X24" s="194">
        <f t="shared" si="6"/>
        <v>10541667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958333</v>
      </c>
      <c r="X25" s="61">
        <f>J25-W25</f>
        <v>10541667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>SUM(H28:H31)</f>
        <v>0</v>
      </c>
      <c r="I27" s="203">
        <f>SUM(I28:I31)</f>
        <v>0</v>
      </c>
      <c r="J27" s="204">
        <f>SUM(J28:J31)</f>
        <v>121743345</v>
      </c>
      <c r="K27" s="202">
        <f>SUM(K28:K31)</f>
        <v>2500000</v>
      </c>
      <c r="L27" s="205">
        <f>SUM(L28:L32)</f>
        <v>11518358</v>
      </c>
      <c r="M27" s="205">
        <f t="shared" ref="M27:X27" si="7">SUM(M28:M31)</f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14018358</v>
      </c>
      <c r="X27" s="206">
        <f t="shared" si="7"/>
        <v>107724987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7964844</v>
      </c>
      <c r="X28" s="54">
        <f>J28-W28</f>
        <v>41136337</v>
      </c>
    </row>
    <row r="29" spans="1:24" x14ac:dyDescent="0.25">
      <c r="A29" s="62"/>
      <c r="B29" s="270"/>
      <c r="C29" s="271"/>
      <c r="D29" s="271"/>
      <c r="E29" s="272"/>
      <c r="F29" s="273"/>
      <c r="G29" s="274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7.5" customHeight="1" x14ac:dyDescent="0.25">
      <c r="A30" s="302"/>
      <c r="B30" s="265"/>
      <c r="C30" s="266"/>
      <c r="D30" s="266"/>
      <c r="E30" s="267"/>
      <c r="F30" s="268"/>
      <c r="G30" s="269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300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/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6053514</v>
      </c>
      <c r="X31" s="89">
        <f>J31-W31</f>
        <v>66588650</v>
      </c>
    </row>
    <row r="32" spans="1:24" ht="15.75" thickBot="1" x14ac:dyDescent="0.3">
      <c r="A32" s="303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304" t="s">
        <v>28</v>
      </c>
      <c r="C33" s="305"/>
      <c r="D33" s="305"/>
      <c r="E33" s="305"/>
      <c r="F33" s="306"/>
      <c r="G33" s="232">
        <f t="shared" ref="G33:X33" si="8">SUM(G34+G37+G40+G43+G46+G49+G54+G58+G63+G69+G66+G71+G73)</f>
        <v>39421420</v>
      </c>
      <c r="H33" s="232">
        <f t="shared" si="8"/>
        <v>0</v>
      </c>
      <c r="I33" s="232">
        <f t="shared" si="8"/>
        <v>0</v>
      </c>
      <c r="J33" s="232">
        <f t="shared" si="8"/>
        <v>39421420</v>
      </c>
      <c r="K33" s="232">
        <f t="shared" si="8"/>
        <v>187635.11</v>
      </c>
      <c r="L33" s="232">
        <f t="shared" si="8"/>
        <v>5139457.79</v>
      </c>
      <c r="M33" s="232">
        <f t="shared" si="8"/>
        <v>0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4967092.9000000004</v>
      </c>
      <c r="X33" s="232">
        <f t="shared" si="8"/>
        <v>34454327.100000001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0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375270.22</v>
      </c>
      <c r="X34" s="230">
        <f t="shared" si="9"/>
        <v>2974729.7800000003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/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375270.22</v>
      </c>
      <c r="X35" s="61">
        <f>J35-W35</f>
        <v>2974729.7800000003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0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166667</v>
      </c>
      <c r="X43" s="206">
        <f t="shared" si="12"/>
        <v>1833333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/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166667</v>
      </c>
      <c r="X44" s="61">
        <f>J44-W44</f>
        <v>1833333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300000</v>
      </c>
      <c r="X46" s="206">
        <f t="shared" si="13"/>
        <v>2100000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/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300000</v>
      </c>
      <c r="X47" s="61">
        <f>J47-W47</f>
        <v>2100000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300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300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301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980051.17999999993</v>
      </c>
      <c r="X54" s="206">
        <f t="shared" si="15"/>
        <v>2609115.8200000003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</f>
        <v>980051.17999999993</v>
      </c>
      <c r="X55" s="61">
        <f>J55-W55</f>
        <v>2609115.8200000003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0</v>
      </c>
      <c r="J63" s="204">
        <f t="shared" si="17"/>
        <v>0</v>
      </c>
      <c r="K63" s="202">
        <f t="shared" si="17"/>
        <v>0</v>
      </c>
      <c r="L63" s="205">
        <f t="shared" si="17"/>
        <v>0</v>
      </c>
      <c r="M63" s="205">
        <f t="shared" si="17"/>
        <v>0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0</v>
      </c>
      <c r="X63" s="206">
        <f t="shared" si="17"/>
        <v>0</v>
      </c>
    </row>
    <row r="64" spans="1:24" ht="23.25" x14ac:dyDescent="0.25">
      <c r="A64" s="27" t="s">
        <v>61</v>
      </c>
      <c r="B64" s="28">
        <v>21</v>
      </c>
      <c r="C64" s="29">
        <v>473</v>
      </c>
      <c r="D64" s="29" t="s">
        <v>31</v>
      </c>
      <c r="E64" s="30"/>
      <c r="F64" s="31"/>
      <c r="G64" s="105">
        <v>0</v>
      </c>
      <c r="H64" s="73"/>
      <c r="I64" s="146"/>
      <c r="J64" s="35">
        <f>(G64+I64)-H64</f>
        <v>0</v>
      </c>
      <c r="K64" s="73"/>
      <c r="L64" s="74"/>
      <c r="M64" s="75"/>
      <c r="N64" s="75"/>
      <c r="O64" s="75"/>
      <c r="P64" s="75"/>
      <c r="Q64" s="75"/>
      <c r="R64" s="75"/>
      <c r="S64" s="75"/>
      <c r="T64" s="75"/>
      <c r="U64" s="75"/>
      <c r="V64" s="147"/>
      <c r="W64" s="39">
        <f>SUM(K64:V64)</f>
        <v>0</v>
      </c>
      <c r="X64" s="61">
        <f>J64-W64</f>
        <v>0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0</v>
      </c>
      <c r="I66" s="203">
        <f t="shared" si="18"/>
        <v>0</v>
      </c>
      <c r="J66" s="204">
        <f t="shared" si="18"/>
        <v>771200</v>
      </c>
      <c r="K66" s="202">
        <f t="shared" si="18"/>
        <v>0</v>
      </c>
      <c r="L66" s="205">
        <f t="shared" si="18"/>
        <v>0</v>
      </c>
      <c r="M66" s="205">
        <f t="shared" si="18"/>
        <v>0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0</v>
      </c>
      <c r="X66" s="206">
        <f t="shared" si="18"/>
        <v>771200</v>
      </c>
    </row>
    <row r="67" spans="1:24" ht="23.2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/>
      <c r="I67" s="146"/>
      <c r="J67" s="35">
        <f>(G67+I67)-H67</f>
        <v>771200</v>
      </c>
      <c r="K67" s="73"/>
      <c r="L67" s="74"/>
      <c r="M67" s="75"/>
      <c r="N67" s="75"/>
      <c r="O67" s="75"/>
      <c r="P67" s="75"/>
      <c r="Q67" s="75"/>
      <c r="R67" s="75"/>
      <c r="S67" s="75"/>
      <c r="T67" s="75"/>
      <c r="U67" s="75"/>
      <c r="V67" s="147"/>
      <c r="W67" s="39">
        <f>SUM(K67:V67)</f>
        <v>0</v>
      </c>
      <c r="X67" s="61">
        <f>J67-W67</f>
        <v>771200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2000000</v>
      </c>
      <c r="X71" s="206">
        <f t="shared" si="19"/>
        <v>13000000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2000000</v>
      </c>
      <c r="X72" s="61">
        <f>J72-W72</f>
        <v>13000000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291" t="s">
        <v>28</v>
      </c>
      <c r="C76" s="292"/>
      <c r="D76" s="292"/>
      <c r="E76" s="292"/>
      <c r="F76" s="293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0</v>
      </c>
      <c r="X76" s="167">
        <f t="shared" si="20"/>
        <v>3000000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0</v>
      </c>
      <c r="X77" s="246">
        <f t="shared" si="21"/>
        <v>3000000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0</v>
      </c>
      <c r="X78" s="40">
        <f>J78-W78</f>
        <v>3000000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K6:W6"/>
    <mergeCell ref="A1:X1"/>
    <mergeCell ref="A2:X2"/>
    <mergeCell ref="A3:X3"/>
    <mergeCell ref="A4:X4"/>
    <mergeCell ref="A5:X5"/>
    <mergeCell ref="B76:F76"/>
    <mergeCell ref="B8:F8"/>
    <mergeCell ref="B9:F9"/>
    <mergeCell ref="A18:A20"/>
    <mergeCell ref="A30:A32"/>
    <mergeCell ref="B33:F33"/>
    <mergeCell ref="A51:A53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topLeftCell="A13" zoomScaleNormal="100" zoomScaleSheetLayoutView="39" workbookViewId="0">
      <selection activeCell="L31" sqref="L3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88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SUM(G9+G32+G75)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27666865.789999999</v>
      </c>
      <c r="M8" s="25">
        <f t="shared" si="0"/>
        <v>12096221.359999999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50033869.259999998</v>
      </c>
      <c r="X8" s="26">
        <f t="shared" si="0"/>
        <v>235448664.74000001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22527408</v>
      </c>
      <c r="M9" s="183">
        <f t="shared" si="1"/>
        <v>10291667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43262222</v>
      </c>
      <c r="X9" s="184">
        <f t="shared" si="1"/>
        <v>199798892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0">
        <f t="shared" si="3"/>
        <v>2500000</v>
      </c>
      <c r="M13" s="190">
        <f t="shared" si="3"/>
        <v>2000000</v>
      </c>
      <c r="N13" s="190">
        <f t="shared" si="3"/>
        <v>0</v>
      </c>
      <c r="O13" s="190">
        <f t="shared" si="3"/>
        <v>0</v>
      </c>
      <c r="P13" s="190">
        <f t="shared" si="3"/>
        <v>0</v>
      </c>
      <c r="Q13" s="190">
        <f t="shared" si="3"/>
        <v>0</v>
      </c>
      <c r="R13" s="190">
        <f t="shared" si="3"/>
        <v>0</v>
      </c>
      <c r="S13" s="190">
        <f t="shared" si="3"/>
        <v>0</v>
      </c>
      <c r="T13" s="190">
        <f t="shared" si="3"/>
        <v>0</v>
      </c>
      <c r="U13" s="190">
        <f t="shared" si="3"/>
        <v>0</v>
      </c>
      <c r="V13" s="190">
        <f t="shared" si="3"/>
        <v>0</v>
      </c>
      <c r="W13" s="190">
        <f>SUM(W14:W15)</f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4915993</v>
      </c>
      <c r="X16" s="194">
        <f t="shared" si="4"/>
        <v>33829969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2875000</v>
      </c>
      <c r="X24" s="194">
        <f t="shared" si="6"/>
        <v>8625000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2875000</v>
      </c>
      <c r="X25" s="61">
        <f>J25-W25</f>
        <v>8625000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SUM(L28:L31)</f>
        <v>11518358</v>
      </c>
      <c r="M27" s="205">
        <f t="shared" si="7"/>
        <v>4000000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18018358</v>
      </c>
      <c r="X27" s="206">
        <f t="shared" si="7"/>
        <v>103724987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SUM(K28:V28)</f>
        <v>7500000</v>
      </c>
      <c r="X28" s="54">
        <f>J28-W28</f>
        <v>41601181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>
        <v>4000000</v>
      </c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SUM(K30:V31)</f>
        <v>10518358</v>
      </c>
      <c r="X30" s="89">
        <f>J30-W30</f>
        <v>62123806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>
        <v>464844</v>
      </c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 t="shared" ref="G32:X32" si="8">SUM(G33+G36+G39+G42+G45+G48+G53+G57+G62+G68+G65+G70+G72)</f>
        <v>39421420</v>
      </c>
      <c r="H32" s="232">
        <f t="shared" si="8"/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5139457.79</v>
      </c>
      <c r="M32" s="232">
        <f t="shared" si="8"/>
        <v>1554554.3599999999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6521647.2599999998</v>
      </c>
      <c r="X32" s="232">
        <f t="shared" si="8"/>
        <v>32899772.740000002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187887.35999999999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563157.57999999996</v>
      </c>
      <c r="X33" s="230">
        <f t="shared" si="9"/>
        <v>2786842.42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>
        <v>187887.35999999999</v>
      </c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563157.57999999996</v>
      </c>
      <c r="X34" s="61">
        <f>J34-W34</f>
        <v>2786842.42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166667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333334</v>
      </c>
      <c r="X42" s="206">
        <f t="shared" si="12"/>
        <v>1666666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>
        <v>166667</v>
      </c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333334</v>
      </c>
      <c r="X43" s="61">
        <f>J43-W43</f>
        <v>1666666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200000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500000</v>
      </c>
      <c r="X45" s="206">
        <f t="shared" si="13"/>
        <v>1900000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>
        <v>200000</v>
      </c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500000</v>
      </c>
      <c r="X46" s="61">
        <f>J46-W46</f>
        <v>1900000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445182.06+534869.12+360000</f>
        <v>1340051.18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72" customHeight="1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x14ac:dyDescent="0.25">
      <c r="A55" s="106"/>
      <c r="B55" s="42"/>
      <c r="C55" s="43"/>
      <c r="D55" s="43"/>
      <c r="E55" s="44"/>
      <c r="F55" s="45"/>
      <c r="G55" s="148"/>
      <c r="H55" s="149"/>
      <c r="I55" s="150" t="s">
        <v>85</v>
      </c>
      <c r="J55" s="151"/>
      <c r="K55" s="50" t="s">
        <v>57</v>
      </c>
      <c r="L55" s="257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48.75" customHeight="1" thickBot="1" x14ac:dyDescent="0.3">
      <c r="A56" s="106"/>
      <c r="B56" s="42"/>
      <c r="C56" s="43"/>
      <c r="D56" s="43"/>
      <c r="E56" s="44"/>
      <c r="F56" s="45"/>
      <c r="G56" s="258"/>
      <c r="H56" s="259"/>
      <c r="I56" s="259"/>
      <c r="J56" s="260"/>
      <c r="K56" s="261"/>
      <c r="L56" s="262" t="s">
        <v>86</v>
      </c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3"/>
      <c r="X56" s="264"/>
    </row>
    <row r="57" spans="1:24" ht="30" customHeight="1" thickBot="1" x14ac:dyDescent="0.3">
      <c r="A57" s="185" t="s">
        <v>58</v>
      </c>
      <c r="B57" s="197"/>
      <c r="C57" s="197"/>
      <c r="D57" s="198"/>
      <c r="E57" s="199"/>
      <c r="F57" s="237"/>
      <c r="G57" s="201">
        <f>SUM(G58:G61)</f>
        <v>5249353</v>
      </c>
      <c r="H57" s="201">
        <f t="shared" ref="H57:X57" si="16">SUM(H58:H61)</f>
        <v>0</v>
      </c>
      <c r="I57" s="201">
        <f t="shared" si="16"/>
        <v>0</v>
      </c>
      <c r="J57" s="201">
        <f t="shared" si="16"/>
        <v>5249353</v>
      </c>
      <c r="K57" s="201">
        <f t="shared" si="16"/>
        <v>0</v>
      </c>
      <c r="L57" s="201">
        <f t="shared" si="16"/>
        <v>1145104.5</v>
      </c>
      <c r="M57" s="201">
        <f t="shared" si="16"/>
        <v>0</v>
      </c>
      <c r="N57" s="201">
        <f t="shared" si="16"/>
        <v>0</v>
      </c>
      <c r="O57" s="201">
        <f t="shared" si="16"/>
        <v>0</v>
      </c>
      <c r="P57" s="201">
        <f t="shared" si="16"/>
        <v>0</v>
      </c>
      <c r="Q57" s="201">
        <f t="shared" si="16"/>
        <v>0</v>
      </c>
      <c r="R57" s="201">
        <f t="shared" si="16"/>
        <v>0</v>
      </c>
      <c r="S57" s="201">
        <f t="shared" si="16"/>
        <v>0</v>
      </c>
      <c r="T57" s="201">
        <f t="shared" si="16"/>
        <v>0</v>
      </c>
      <c r="U57" s="201">
        <f t="shared" si="16"/>
        <v>0</v>
      </c>
      <c r="V57" s="201">
        <f t="shared" si="16"/>
        <v>0</v>
      </c>
      <c r="W57" s="201">
        <f t="shared" si="16"/>
        <v>1145104.5</v>
      </c>
      <c r="X57" s="201">
        <f t="shared" si="16"/>
        <v>4104248.5</v>
      </c>
    </row>
    <row r="58" spans="1:24" ht="27" customHeight="1" x14ac:dyDescent="0.25">
      <c r="A58" s="27" t="s">
        <v>59</v>
      </c>
      <c r="B58" s="28">
        <v>11</v>
      </c>
      <c r="C58" s="29">
        <v>472</v>
      </c>
      <c r="D58" s="29" t="s">
        <v>31</v>
      </c>
      <c r="E58" s="30"/>
      <c r="F58" s="31"/>
      <c r="G58" s="254">
        <v>3842360</v>
      </c>
      <c r="H58" s="73"/>
      <c r="I58" s="146"/>
      <c r="J58" s="35">
        <f>(G58+I58)-H58</f>
        <v>3842360</v>
      </c>
      <c r="K58" s="73"/>
      <c r="L58" s="74"/>
      <c r="M58" s="75"/>
      <c r="N58" s="75"/>
      <c r="O58" s="75"/>
      <c r="P58" s="75"/>
      <c r="Q58" s="75"/>
      <c r="R58" s="75"/>
      <c r="S58" s="75"/>
      <c r="T58" s="75"/>
      <c r="U58" s="75"/>
      <c r="V58" s="147"/>
      <c r="W58" s="39">
        <f>SUM(K58:V58)</f>
        <v>0</v>
      </c>
      <c r="X58" s="61">
        <f>J58-W58</f>
        <v>3842360</v>
      </c>
    </row>
    <row r="59" spans="1:24" ht="9" customHeight="1" x14ac:dyDescent="0.25">
      <c r="A59" s="62"/>
      <c r="B59" s="207"/>
      <c r="C59" s="208"/>
      <c r="D59" s="208"/>
      <c r="E59" s="209"/>
      <c r="F59" s="210"/>
      <c r="G59" s="211"/>
      <c r="H59" s="212"/>
      <c r="I59" s="213"/>
      <c r="J59" s="214"/>
      <c r="K59" s="236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8"/>
      <c r="W59" s="219"/>
      <c r="X59" s="220"/>
    </row>
    <row r="60" spans="1:24" x14ac:dyDescent="0.25">
      <c r="A60" s="106"/>
      <c r="B60" s="100">
        <v>21</v>
      </c>
      <c r="C60" s="101">
        <v>472</v>
      </c>
      <c r="D60" s="101" t="s">
        <v>31</v>
      </c>
      <c r="E60" s="102"/>
      <c r="F60" s="103"/>
      <c r="G60" s="255">
        <v>1406993</v>
      </c>
      <c r="H60" s="80"/>
      <c r="I60" s="81"/>
      <c r="J60" s="82">
        <f>(G60+I60)-H60</f>
        <v>1406993</v>
      </c>
      <c r="K60" s="141"/>
      <c r="L60" s="152">
        <v>1145104.5</v>
      </c>
      <c r="M60" s="86"/>
      <c r="N60" s="86"/>
      <c r="O60" s="86"/>
      <c r="P60" s="86"/>
      <c r="Q60" s="86"/>
      <c r="R60" s="86"/>
      <c r="S60" s="86"/>
      <c r="T60" s="86"/>
      <c r="U60" s="86"/>
      <c r="V60" s="87"/>
      <c r="W60" s="142">
        <v>1145104.5</v>
      </c>
      <c r="X60" s="143">
        <f>J60-W60</f>
        <v>261888.5</v>
      </c>
    </row>
    <row r="61" spans="1:24" ht="15.75" thickBot="1" x14ac:dyDescent="0.3">
      <c r="A61" s="106"/>
      <c r="B61" s="42"/>
      <c r="C61" s="43"/>
      <c r="D61" s="43"/>
      <c r="E61" s="44"/>
      <c r="F61" s="45"/>
      <c r="G61" s="144"/>
      <c r="H61" s="47"/>
      <c r="I61" s="48"/>
      <c r="J61" s="49"/>
      <c r="K61" s="50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2"/>
      <c r="W61" s="53"/>
      <c r="X61" s="54"/>
    </row>
    <row r="62" spans="1:24" ht="39" thickBot="1" x14ac:dyDescent="0.3">
      <c r="A62" s="185" t="s">
        <v>60</v>
      </c>
      <c r="B62" s="197"/>
      <c r="C62" s="197"/>
      <c r="D62" s="198"/>
      <c r="E62" s="199"/>
      <c r="F62" s="237"/>
      <c r="G62" s="201">
        <f>SUM(G63)</f>
        <v>0</v>
      </c>
      <c r="H62" s="202">
        <f t="shared" ref="H62:X62" si="17">SUM(H63)</f>
        <v>0</v>
      </c>
      <c r="I62" s="203">
        <f t="shared" si="17"/>
        <v>0</v>
      </c>
      <c r="J62" s="204">
        <f t="shared" si="17"/>
        <v>0</v>
      </c>
      <c r="K62" s="202">
        <f t="shared" si="17"/>
        <v>0</v>
      </c>
      <c r="L62" s="205">
        <f t="shared" si="17"/>
        <v>0</v>
      </c>
      <c r="M62" s="205">
        <f t="shared" si="17"/>
        <v>0</v>
      </c>
      <c r="N62" s="205">
        <f t="shared" si="17"/>
        <v>0</v>
      </c>
      <c r="O62" s="205">
        <f t="shared" si="17"/>
        <v>0</v>
      </c>
      <c r="P62" s="205">
        <f t="shared" si="17"/>
        <v>0</v>
      </c>
      <c r="Q62" s="205">
        <f t="shared" si="17"/>
        <v>0</v>
      </c>
      <c r="R62" s="205">
        <f t="shared" si="17"/>
        <v>0</v>
      </c>
      <c r="S62" s="205">
        <f t="shared" si="17"/>
        <v>0</v>
      </c>
      <c r="T62" s="205">
        <f t="shared" si="17"/>
        <v>0</v>
      </c>
      <c r="U62" s="205">
        <f t="shared" si="17"/>
        <v>0</v>
      </c>
      <c r="V62" s="203">
        <f t="shared" si="17"/>
        <v>0</v>
      </c>
      <c r="W62" s="204">
        <f t="shared" si="17"/>
        <v>0</v>
      </c>
      <c r="X62" s="206">
        <f t="shared" si="17"/>
        <v>0</v>
      </c>
    </row>
    <row r="63" spans="1:24" ht="23.25" x14ac:dyDescent="0.25">
      <c r="A63" s="27" t="s">
        <v>61</v>
      </c>
      <c r="B63" s="28">
        <v>21</v>
      </c>
      <c r="C63" s="29">
        <v>473</v>
      </c>
      <c r="D63" s="29" t="s">
        <v>31</v>
      </c>
      <c r="E63" s="30"/>
      <c r="F63" s="31"/>
      <c r="G63" s="105">
        <v>0</v>
      </c>
      <c r="H63" s="73"/>
      <c r="I63" s="146"/>
      <c r="J63" s="35">
        <f>(G63+I63)-H63</f>
        <v>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0</v>
      </c>
    </row>
    <row r="64" spans="1:24" ht="15.75" thickBot="1" x14ac:dyDescent="0.3">
      <c r="A64" s="106"/>
      <c r="B64" s="42"/>
      <c r="C64" s="43"/>
      <c r="D64" s="43"/>
      <c r="E64" s="44"/>
      <c r="F64" s="45"/>
      <c r="G64" s="148"/>
      <c r="H64" s="149"/>
      <c r="I64" s="150"/>
      <c r="J64" s="151"/>
      <c r="K64" s="50" t="s">
        <v>57</v>
      </c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2"/>
      <c r="W64" s="53"/>
      <c r="X64" s="54"/>
    </row>
    <row r="65" spans="1:24" ht="26.25" thickBot="1" x14ac:dyDescent="0.3">
      <c r="A65" s="185" t="s">
        <v>62</v>
      </c>
      <c r="B65" s="197"/>
      <c r="C65" s="197"/>
      <c r="D65" s="198"/>
      <c r="E65" s="199"/>
      <c r="F65" s="237"/>
      <c r="G65" s="201">
        <f>SUM(G66)</f>
        <v>771200</v>
      </c>
      <c r="H65" s="202">
        <f t="shared" ref="H65:X65" si="18">SUM(H66)</f>
        <v>0</v>
      </c>
      <c r="I65" s="203">
        <f t="shared" si="18"/>
        <v>0</v>
      </c>
      <c r="J65" s="204">
        <f t="shared" si="18"/>
        <v>771200</v>
      </c>
      <c r="K65" s="202">
        <f t="shared" si="18"/>
        <v>0</v>
      </c>
      <c r="L65" s="205">
        <f t="shared" si="18"/>
        <v>0</v>
      </c>
      <c r="M65" s="205">
        <f t="shared" si="18"/>
        <v>0</v>
      </c>
      <c r="N65" s="205">
        <f t="shared" si="18"/>
        <v>0</v>
      </c>
      <c r="O65" s="205">
        <f t="shared" si="18"/>
        <v>0</v>
      </c>
      <c r="P65" s="205">
        <f t="shared" si="18"/>
        <v>0</v>
      </c>
      <c r="Q65" s="205">
        <f t="shared" si="18"/>
        <v>0</v>
      </c>
      <c r="R65" s="205">
        <f t="shared" si="18"/>
        <v>0</v>
      </c>
      <c r="S65" s="205">
        <f t="shared" si="18"/>
        <v>0</v>
      </c>
      <c r="T65" s="205">
        <f t="shared" si="18"/>
        <v>0</v>
      </c>
      <c r="U65" s="205">
        <f t="shared" si="18"/>
        <v>0</v>
      </c>
      <c r="V65" s="203">
        <f t="shared" si="18"/>
        <v>0</v>
      </c>
      <c r="W65" s="204">
        <f t="shared" si="18"/>
        <v>0</v>
      </c>
      <c r="X65" s="206">
        <f t="shared" si="18"/>
        <v>771200</v>
      </c>
    </row>
    <row r="66" spans="1:24" ht="23.25" x14ac:dyDescent="0.25">
      <c r="A66" s="27" t="s">
        <v>61</v>
      </c>
      <c r="B66" s="28">
        <v>11</v>
      </c>
      <c r="C66" s="29">
        <v>472</v>
      </c>
      <c r="D66" s="29" t="s">
        <v>31</v>
      </c>
      <c r="E66" s="30"/>
      <c r="F66" s="31"/>
      <c r="G66" s="254">
        <v>771200</v>
      </c>
      <c r="H66" s="73"/>
      <c r="I66" s="146"/>
      <c r="J66" s="35">
        <f>(G66+I66)-H66</f>
        <v>771200</v>
      </c>
      <c r="K66" s="73"/>
      <c r="L66" s="74"/>
      <c r="M66" s="75"/>
      <c r="N66" s="75"/>
      <c r="O66" s="75"/>
      <c r="P66" s="75"/>
      <c r="Q66" s="75"/>
      <c r="R66" s="75"/>
      <c r="S66" s="75"/>
      <c r="T66" s="75"/>
      <c r="U66" s="75"/>
      <c r="V66" s="147"/>
      <c r="W66" s="39">
        <f>SUM(K66:V66)</f>
        <v>0</v>
      </c>
      <c r="X66" s="61">
        <f>J66-W66</f>
        <v>771200</v>
      </c>
    </row>
    <row r="67" spans="1:24" ht="15.75" thickBot="1" x14ac:dyDescent="0.3">
      <c r="A67" s="106"/>
      <c r="B67" s="42"/>
      <c r="C67" s="43"/>
      <c r="D67" s="43"/>
      <c r="E67" s="44"/>
      <c r="F67" s="45"/>
      <c r="G67" s="148"/>
      <c r="H67" s="149"/>
      <c r="I67" s="150"/>
      <c r="J67" s="151"/>
      <c r="K67" s="50" t="s">
        <v>57</v>
      </c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2"/>
      <c r="W67" s="53"/>
      <c r="X67" s="54"/>
    </row>
    <row r="68" spans="1:24" ht="26.25" thickBot="1" x14ac:dyDescent="0.3">
      <c r="A68" s="185" t="s">
        <v>63</v>
      </c>
      <c r="B68" s="197"/>
      <c r="C68" s="197"/>
      <c r="D68" s="198"/>
      <c r="E68" s="199"/>
      <c r="F68" s="237"/>
      <c r="G68" s="201">
        <f>SUM(G69)</f>
        <v>2940000</v>
      </c>
      <c r="H68" s="202">
        <f t="shared" ref="H68:X72" si="19">SUM(H69)</f>
        <v>0</v>
      </c>
      <c r="I68" s="203">
        <f t="shared" si="19"/>
        <v>0</v>
      </c>
      <c r="J68" s="204">
        <f t="shared" si="19"/>
        <v>2940000</v>
      </c>
      <c r="K68" s="202">
        <f t="shared" si="19"/>
        <v>0</v>
      </c>
      <c r="L68" s="205">
        <f t="shared" si="19"/>
        <v>0</v>
      </c>
      <c r="M68" s="205">
        <f t="shared" si="19"/>
        <v>0</v>
      </c>
      <c r="N68" s="205">
        <f t="shared" si="19"/>
        <v>0</v>
      </c>
      <c r="O68" s="205">
        <f t="shared" si="19"/>
        <v>0</v>
      </c>
      <c r="P68" s="205">
        <f t="shared" si="19"/>
        <v>0</v>
      </c>
      <c r="Q68" s="205">
        <f t="shared" si="19"/>
        <v>0</v>
      </c>
      <c r="R68" s="205">
        <f t="shared" si="19"/>
        <v>0</v>
      </c>
      <c r="S68" s="205">
        <f t="shared" si="19"/>
        <v>0</v>
      </c>
      <c r="T68" s="205">
        <f t="shared" si="19"/>
        <v>0</v>
      </c>
      <c r="U68" s="205">
        <f t="shared" si="19"/>
        <v>0</v>
      </c>
      <c r="V68" s="203">
        <f t="shared" si="19"/>
        <v>0</v>
      </c>
      <c r="W68" s="204">
        <f t="shared" si="19"/>
        <v>0</v>
      </c>
      <c r="X68" s="206">
        <f t="shared" si="19"/>
        <v>2940000</v>
      </c>
    </row>
    <row r="69" spans="1:24" ht="24" thickBot="1" x14ac:dyDescent="0.3">
      <c r="A69" s="27" t="s">
        <v>64</v>
      </c>
      <c r="B69" s="28">
        <v>11</v>
      </c>
      <c r="C69" s="29">
        <v>472</v>
      </c>
      <c r="D69" s="29" t="s">
        <v>31</v>
      </c>
      <c r="E69" s="30"/>
      <c r="F69" s="31"/>
      <c r="G69" s="254">
        <v>2940000</v>
      </c>
      <c r="H69" s="73"/>
      <c r="I69" s="146"/>
      <c r="J69" s="35">
        <f>(G69+I69)-H69</f>
        <v>2940000</v>
      </c>
      <c r="K69" s="73"/>
      <c r="L69" s="74"/>
      <c r="M69" s="75"/>
      <c r="N69" s="75"/>
      <c r="O69" s="75"/>
      <c r="P69" s="75"/>
      <c r="Q69" s="75"/>
      <c r="R69" s="75"/>
      <c r="S69" s="75"/>
      <c r="T69" s="75"/>
      <c r="U69" s="75"/>
      <c r="V69" s="147"/>
      <c r="W69" s="39">
        <f>SUM(K69:V69)</f>
        <v>0</v>
      </c>
      <c r="X69" s="61">
        <f>J69-W69</f>
        <v>2940000</v>
      </c>
    </row>
    <row r="70" spans="1:24" ht="31.5" customHeight="1" thickBot="1" x14ac:dyDescent="0.3">
      <c r="A70" s="185" t="s">
        <v>74</v>
      </c>
      <c r="B70" s="197"/>
      <c r="C70" s="197"/>
      <c r="D70" s="198"/>
      <c r="E70" s="199"/>
      <c r="F70" s="237"/>
      <c r="G70" s="201">
        <f>SUM(G71)</f>
        <v>15000000</v>
      </c>
      <c r="H70" s="202">
        <f t="shared" si="19"/>
        <v>0</v>
      </c>
      <c r="I70" s="203">
        <f t="shared" si="19"/>
        <v>0</v>
      </c>
      <c r="J70" s="204">
        <f t="shared" si="19"/>
        <v>15000000</v>
      </c>
      <c r="K70" s="202">
        <f t="shared" si="19"/>
        <v>0</v>
      </c>
      <c r="L70" s="205">
        <f t="shared" si="19"/>
        <v>2000000</v>
      </c>
      <c r="M70" s="205">
        <f t="shared" si="19"/>
        <v>1000000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3000000</v>
      </c>
      <c r="X70" s="206">
        <f t="shared" si="19"/>
        <v>12000000</v>
      </c>
    </row>
    <row r="71" spans="1:24" ht="27" customHeight="1" thickBot="1" x14ac:dyDescent="0.3">
      <c r="A71" s="27" t="s">
        <v>87</v>
      </c>
      <c r="B71" s="28">
        <v>11</v>
      </c>
      <c r="C71" s="29">
        <v>435</v>
      </c>
      <c r="D71" s="29" t="s">
        <v>31</v>
      </c>
      <c r="E71" s="30"/>
      <c r="F71" s="31"/>
      <c r="G71" s="254">
        <v>15000000</v>
      </c>
      <c r="H71" s="73"/>
      <c r="I71" s="146"/>
      <c r="J71" s="35">
        <f>(G71+I71)-H71</f>
        <v>15000000</v>
      </c>
      <c r="K71" s="73"/>
      <c r="L71" s="74">
        <v>2000000</v>
      </c>
      <c r="M71" s="75">
        <v>1000000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3000000</v>
      </c>
      <c r="X71" s="61">
        <f>J71-W71</f>
        <v>12000000</v>
      </c>
    </row>
    <row r="72" spans="1:24" ht="32.25" customHeight="1" thickBot="1" x14ac:dyDescent="0.3">
      <c r="A72" s="185" t="s">
        <v>75</v>
      </c>
      <c r="B72" s="197"/>
      <c r="C72" s="197"/>
      <c r="D72" s="198"/>
      <c r="E72" s="199"/>
      <c r="F72" s="237"/>
      <c r="G72" s="201">
        <f>SUM(G73)</f>
        <v>37000</v>
      </c>
      <c r="H72" s="202">
        <f t="shared" si="19"/>
        <v>0</v>
      </c>
      <c r="I72" s="203">
        <f t="shared" si="19"/>
        <v>0</v>
      </c>
      <c r="J72" s="204">
        <f t="shared" si="19"/>
        <v>37000</v>
      </c>
      <c r="K72" s="202">
        <f t="shared" si="19"/>
        <v>0</v>
      </c>
      <c r="L72" s="205">
        <f t="shared" si="19"/>
        <v>0</v>
      </c>
      <c r="M72" s="205">
        <f t="shared" si="19"/>
        <v>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0</v>
      </c>
      <c r="X72" s="206">
        <f t="shared" si="19"/>
        <v>37000</v>
      </c>
    </row>
    <row r="73" spans="1:24" ht="25.5" customHeight="1" x14ac:dyDescent="0.25">
      <c r="A73" s="27" t="s">
        <v>76</v>
      </c>
      <c r="B73" s="28">
        <v>11</v>
      </c>
      <c r="C73" s="29">
        <v>472</v>
      </c>
      <c r="D73" s="29" t="s">
        <v>31</v>
      </c>
      <c r="E73" s="30"/>
      <c r="F73" s="31"/>
      <c r="G73" s="254">
        <v>37000</v>
      </c>
      <c r="H73" s="73"/>
      <c r="I73" s="146"/>
      <c r="J73" s="35">
        <f>(G73+I73)-H73</f>
        <v>37000</v>
      </c>
      <c r="K73" s="73"/>
      <c r="L73" s="74"/>
      <c r="M73" s="75"/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0</v>
      </c>
      <c r="X73" s="61">
        <f>J73-W73</f>
        <v>37000</v>
      </c>
    </row>
    <row r="74" spans="1:24" ht="15.75" thickBot="1" x14ac:dyDescent="0.3">
      <c r="A74" s="106"/>
      <c r="B74" s="42"/>
      <c r="C74" s="43"/>
      <c r="D74" s="43"/>
      <c r="E74" s="44"/>
      <c r="F74" s="45"/>
      <c r="G74" s="148"/>
      <c r="H74" s="149"/>
      <c r="I74" s="150"/>
      <c r="J74" s="151"/>
      <c r="K74" s="50" t="s">
        <v>57</v>
      </c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2"/>
      <c r="W74" s="53"/>
      <c r="X74" s="54"/>
    </row>
    <row r="75" spans="1:24" ht="28.5" thickTop="1" thickBot="1" x14ac:dyDescent="0.35">
      <c r="A75" s="161" t="s">
        <v>71</v>
      </c>
      <c r="B75" s="291" t="s">
        <v>28</v>
      </c>
      <c r="C75" s="292"/>
      <c r="D75" s="292"/>
      <c r="E75" s="292"/>
      <c r="F75" s="293"/>
      <c r="G75" s="162">
        <f>SUM(G77:G77)</f>
        <v>3000000</v>
      </c>
      <c r="H75" s="163">
        <f>SUM(H77:H77)</f>
        <v>0</v>
      </c>
      <c r="I75" s="164">
        <f>SUM(I77:I77)</f>
        <v>0</v>
      </c>
      <c r="J75" s="165">
        <f>SUM(J77:J77)</f>
        <v>3000000</v>
      </c>
      <c r="K75" s="163">
        <f t="shared" ref="K75:X75" si="20">SUM(K77:K77)</f>
        <v>0</v>
      </c>
      <c r="L75" s="166">
        <f t="shared" si="20"/>
        <v>0</v>
      </c>
      <c r="M75" s="166">
        <f t="shared" si="20"/>
        <v>250000</v>
      </c>
      <c r="N75" s="166">
        <f t="shared" si="20"/>
        <v>0</v>
      </c>
      <c r="O75" s="166">
        <f t="shared" si="20"/>
        <v>0</v>
      </c>
      <c r="P75" s="166">
        <f t="shared" si="20"/>
        <v>0</v>
      </c>
      <c r="Q75" s="166">
        <f t="shared" si="20"/>
        <v>0</v>
      </c>
      <c r="R75" s="166">
        <f t="shared" si="20"/>
        <v>0</v>
      </c>
      <c r="S75" s="166">
        <f t="shared" si="20"/>
        <v>0</v>
      </c>
      <c r="T75" s="166">
        <f t="shared" si="20"/>
        <v>0</v>
      </c>
      <c r="U75" s="166">
        <f t="shared" si="20"/>
        <v>0</v>
      </c>
      <c r="V75" s="164">
        <f t="shared" si="20"/>
        <v>0</v>
      </c>
      <c r="W75" s="165">
        <f>SUM(W77:W77)</f>
        <v>250000</v>
      </c>
      <c r="X75" s="167">
        <f t="shared" si="20"/>
        <v>2750000</v>
      </c>
    </row>
    <row r="76" spans="1:24" ht="33" customHeight="1" thickTop="1" thickBot="1" x14ac:dyDescent="0.35">
      <c r="A76" s="238" t="s">
        <v>65</v>
      </c>
      <c r="B76" s="239"/>
      <c r="C76" s="239"/>
      <c r="D76" s="239"/>
      <c r="E76" s="239"/>
      <c r="F76" s="240"/>
      <c r="G76" s="241">
        <f>SUM(G77)</f>
        <v>3000000</v>
      </c>
      <c r="H76" s="242">
        <f t="shared" ref="H76:X76" si="21">SUM(H77)</f>
        <v>0</v>
      </c>
      <c r="I76" s="243">
        <f t="shared" si="21"/>
        <v>0</v>
      </c>
      <c r="J76" s="244">
        <f t="shared" si="21"/>
        <v>3000000</v>
      </c>
      <c r="K76" s="242">
        <f t="shared" si="21"/>
        <v>0</v>
      </c>
      <c r="L76" s="245">
        <f t="shared" si="21"/>
        <v>0</v>
      </c>
      <c r="M76" s="245">
        <f t="shared" si="21"/>
        <v>250000</v>
      </c>
      <c r="N76" s="245">
        <f t="shared" si="21"/>
        <v>0</v>
      </c>
      <c r="O76" s="245">
        <f t="shared" si="21"/>
        <v>0</v>
      </c>
      <c r="P76" s="245">
        <f t="shared" si="21"/>
        <v>0</v>
      </c>
      <c r="Q76" s="245">
        <f t="shared" si="21"/>
        <v>0</v>
      </c>
      <c r="R76" s="245">
        <f t="shared" si="21"/>
        <v>0</v>
      </c>
      <c r="S76" s="245">
        <f t="shared" si="21"/>
        <v>0</v>
      </c>
      <c r="T76" s="245">
        <f t="shared" si="21"/>
        <v>0</v>
      </c>
      <c r="U76" s="245">
        <f t="shared" si="21"/>
        <v>0</v>
      </c>
      <c r="V76" s="243">
        <f t="shared" si="21"/>
        <v>0</v>
      </c>
      <c r="W76" s="244">
        <f t="shared" si="21"/>
        <v>250000</v>
      </c>
      <c r="X76" s="246">
        <f t="shared" si="21"/>
        <v>2750000</v>
      </c>
    </row>
    <row r="77" spans="1:24" ht="23.25" x14ac:dyDescent="0.25">
      <c r="A77" s="153" t="s">
        <v>66</v>
      </c>
      <c r="B77" s="69">
        <v>11</v>
      </c>
      <c r="C77" s="69">
        <v>437</v>
      </c>
      <c r="D77" s="70" t="s">
        <v>31</v>
      </c>
      <c r="E77" s="71"/>
      <c r="F77" s="72"/>
      <c r="G77" s="32">
        <v>3000000</v>
      </c>
      <c r="H77" s="33"/>
      <c r="I77" s="34"/>
      <c r="J77" s="35">
        <f>G77-H77+I77</f>
        <v>3000000</v>
      </c>
      <c r="K77" s="107"/>
      <c r="L77" s="37"/>
      <c r="M77" s="37">
        <v>250000</v>
      </c>
      <c r="N77" s="37"/>
      <c r="O77" s="37"/>
      <c r="P77" s="37"/>
      <c r="Q77" s="37"/>
      <c r="R77" s="37"/>
      <c r="S77" s="37"/>
      <c r="T77" s="37"/>
      <c r="U77" s="37"/>
      <c r="V77" s="38"/>
      <c r="W77" s="39">
        <f>SUM(K77:V77)</f>
        <v>250000</v>
      </c>
      <c r="X77" s="40">
        <f>J77-W77</f>
        <v>2750000</v>
      </c>
    </row>
    <row r="78" spans="1:24" ht="15.75" thickBot="1" x14ac:dyDescent="0.3">
      <c r="A78" s="154"/>
      <c r="B78" s="155"/>
      <c r="C78" s="155"/>
      <c r="D78" s="156"/>
      <c r="E78" s="157"/>
      <c r="F78" s="158"/>
      <c r="G78" s="114"/>
      <c r="H78" s="115"/>
      <c r="I78" s="116"/>
      <c r="J78" s="117"/>
      <c r="K78" s="118"/>
      <c r="L78" s="119"/>
      <c r="M78" s="119"/>
      <c r="N78" s="119"/>
      <c r="O78" s="119"/>
      <c r="P78" s="119"/>
      <c r="Q78" s="119"/>
      <c r="R78" s="119"/>
      <c r="S78" s="120"/>
      <c r="T78" s="119"/>
      <c r="U78" s="119"/>
      <c r="V78" s="121"/>
      <c r="W78" s="122"/>
      <c r="X78" s="159"/>
    </row>
  </sheetData>
  <mergeCells count="13">
    <mergeCell ref="B75:F75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2" zoomScaleNormal="100" zoomScaleSheetLayoutView="39" workbookViewId="0">
      <selection activeCell="K24" sqref="K2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100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2303625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zoomScaleNormal="100" zoomScaleSheetLayoutView="39" workbookViewId="0">
      <selection activeCell="W56" sqref="W5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89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SUM(G9+G33+G76)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17096221.359999999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54435536.259999998</v>
      </c>
      <c r="X8" s="26">
        <f t="shared" si="0"/>
        <v>231046997.74000001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15291667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47303889</v>
      </c>
      <c r="X9" s="184">
        <f t="shared" si="1"/>
        <v>195757225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2000000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302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300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303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304" t="s">
        <v>28</v>
      </c>
      <c r="C33" s="305"/>
      <c r="D33" s="305"/>
      <c r="E33" s="305"/>
      <c r="F33" s="306"/>
      <c r="G33" s="232">
        <f t="shared" ref="G33:X33" si="8">SUM(G34+G37+G40+G43+G46+G49+G54+G58+G63+G69+G66+G71+G73)</f>
        <v>39421420</v>
      </c>
      <c r="H33" s="232">
        <f t="shared" si="8"/>
        <v>0</v>
      </c>
      <c r="I33" s="232">
        <f t="shared" si="8"/>
        <v>0</v>
      </c>
      <c r="J33" s="232">
        <f t="shared" si="8"/>
        <v>39421420</v>
      </c>
      <c r="K33" s="232">
        <f t="shared" si="8"/>
        <v>187635.11</v>
      </c>
      <c r="L33" s="232">
        <f t="shared" si="8"/>
        <v>5139457.79</v>
      </c>
      <c r="M33" s="232">
        <f t="shared" si="8"/>
        <v>1554554.3599999999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6881647.2599999998</v>
      </c>
      <c r="X33" s="232">
        <f t="shared" si="8"/>
        <v>32539772.740000002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300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300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301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0</v>
      </c>
      <c r="J63" s="204">
        <f t="shared" si="17"/>
        <v>0</v>
      </c>
      <c r="K63" s="202">
        <f t="shared" si="17"/>
        <v>0</v>
      </c>
      <c r="L63" s="205">
        <f t="shared" si="17"/>
        <v>0</v>
      </c>
      <c r="M63" s="205">
        <f t="shared" si="17"/>
        <v>0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0</v>
      </c>
      <c r="X63" s="206">
        <f t="shared" si="17"/>
        <v>0</v>
      </c>
    </row>
    <row r="64" spans="1:24" ht="23.25" x14ac:dyDescent="0.25">
      <c r="A64" s="27" t="s">
        <v>61</v>
      </c>
      <c r="B64" s="28">
        <v>21</v>
      </c>
      <c r="C64" s="29">
        <v>473</v>
      </c>
      <c r="D64" s="29" t="s">
        <v>31</v>
      </c>
      <c r="E64" s="30"/>
      <c r="F64" s="31"/>
      <c r="G64" s="105">
        <v>0</v>
      </c>
      <c r="H64" s="73"/>
      <c r="I64" s="146"/>
      <c r="J64" s="35">
        <f>(G64+I64)-H64</f>
        <v>0</v>
      </c>
      <c r="K64" s="73"/>
      <c r="L64" s="74"/>
      <c r="M64" s="75"/>
      <c r="N64" s="75"/>
      <c r="O64" s="75"/>
      <c r="P64" s="75"/>
      <c r="Q64" s="75"/>
      <c r="R64" s="75"/>
      <c r="S64" s="75"/>
      <c r="T64" s="75"/>
      <c r="U64" s="75"/>
      <c r="V64" s="147"/>
      <c r="W64" s="39">
        <f>SUM(K64:V64)</f>
        <v>0</v>
      </c>
      <c r="X64" s="61">
        <f>J64-W64</f>
        <v>0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0</v>
      </c>
      <c r="I66" s="203">
        <f t="shared" si="18"/>
        <v>0</v>
      </c>
      <c r="J66" s="204">
        <f t="shared" si="18"/>
        <v>771200</v>
      </c>
      <c r="K66" s="202">
        <f t="shared" si="18"/>
        <v>0</v>
      </c>
      <c r="L66" s="205">
        <f t="shared" si="18"/>
        <v>0</v>
      </c>
      <c r="M66" s="205">
        <f t="shared" si="18"/>
        <v>0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0</v>
      </c>
      <c r="X66" s="206">
        <f t="shared" si="18"/>
        <v>771200</v>
      </c>
    </row>
    <row r="67" spans="1:24" ht="23.2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/>
      <c r="I67" s="146"/>
      <c r="J67" s="35">
        <f>(G67+I67)-H67</f>
        <v>771200</v>
      </c>
      <c r="K67" s="73"/>
      <c r="L67" s="74"/>
      <c r="M67" s="75"/>
      <c r="N67" s="75"/>
      <c r="O67" s="75"/>
      <c r="P67" s="75"/>
      <c r="Q67" s="75"/>
      <c r="R67" s="75"/>
      <c r="S67" s="75"/>
      <c r="T67" s="75"/>
      <c r="U67" s="75"/>
      <c r="V67" s="147"/>
      <c r="W67" s="39">
        <f>SUM(K67:V67)</f>
        <v>0</v>
      </c>
      <c r="X67" s="61">
        <f>J67-W67</f>
        <v>771200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291" t="s">
        <v>28</v>
      </c>
      <c r="C76" s="292"/>
      <c r="D76" s="292"/>
      <c r="E76" s="292"/>
      <c r="F76" s="293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250000</v>
      </c>
      <c r="X76" s="167">
        <f t="shared" si="20"/>
        <v>2750000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250000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250000</v>
      </c>
      <c r="X77" s="246">
        <f t="shared" si="21"/>
        <v>2750000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250000</v>
      </c>
      <c r="X78" s="40">
        <f>J78-W78</f>
        <v>2750000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O30" sqref="O3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97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64371218.640000001</v>
      </c>
      <c r="X8" s="26">
        <f t="shared" si="0"/>
        <v>221124639.72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56003889</v>
      </c>
      <c r="X9" s="184">
        <f t="shared" si="1"/>
        <v>187057225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6915993</v>
      </c>
      <c r="X16" s="194">
        <f t="shared" si="4"/>
        <v>31829969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6249327</v>
      </c>
      <c r="X17" s="61">
        <f>J17-W17</f>
        <v>28496635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/>
      <c r="O20" s="86"/>
      <c r="P20" s="86"/>
      <c r="Q20" s="86"/>
      <c r="R20" s="86"/>
      <c r="S20" s="86"/>
      <c r="T20" s="86"/>
      <c r="U20" s="86"/>
      <c r="V20" s="87"/>
      <c r="W20" s="88">
        <f>SUM(K20:V20)</f>
        <v>666666</v>
      </c>
      <c r="X20" s="89">
        <f>J20-W20</f>
        <v>3333334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200000</v>
      </c>
      <c r="X22" s="194">
        <f t="shared" si="5"/>
        <v>1300000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/>
      <c r="O23" s="37"/>
      <c r="P23" s="37"/>
      <c r="Q23" s="37"/>
      <c r="R23" s="37"/>
      <c r="S23" s="37"/>
      <c r="T23" s="37"/>
      <c r="U23" s="37"/>
      <c r="V23" s="38"/>
      <c r="W23" s="39">
        <f>SUM(K23:V23)</f>
        <v>200000</v>
      </c>
      <c r="X23" s="61">
        <f>J23-W23</f>
        <v>1300000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0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1916667</v>
      </c>
      <c r="X25" s="194">
        <f t="shared" si="6"/>
        <v>9583333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/>
      <c r="O26" s="37"/>
      <c r="P26" s="37"/>
      <c r="Q26" s="37"/>
      <c r="R26" s="37"/>
      <c r="S26" s="37"/>
      <c r="T26" s="37"/>
      <c r="U26" s="37"/>
      <c r="V26" s="38"/>
      <c r="W26" s="39">
        <f>SUM(K26:V26)</f>
        <v>1916667</v>
      </c>
      <c r="X26" s="61">
        <f>J26-W26</f>
        <v>9583333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0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24018358</v>
      </c>
      <c r="X28" s="206">
        <f t="shared" si="7"/>
        <v>97724987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/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13964844</v>
      </c>
      <c r="X29" s="54">
        <f>J29-W29</f>
        <v>35136337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/>
      <c r="O32" s="86"/>
      <c r="P32" s="86"/>
      <c r="Q32" s="86"/>
      <c r="R32" s="86"/>
      <c r="S32" s="86"/>
      <c r="T32" s="86"/>
      <c r="U32" s="86"/>
      <c r="V32" s="87"/>
      <c r="W32" s="88">
        <f>SUM(K32:V32)</f>
        <v>10053514</v>
      </c>
      <c r="X32" s="89">
        <f>J32-W32</f>
        <v>62588650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0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7617329.6399999997</v>
      </c>
      <c r="X34" s="232">
        <f t="shared" si="8"/>
        <v>31817414.720000003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0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563157.57999999996</v>
      </c>
      <c r="X35" s="230">
        <f t="shared" si="9"/>
        <v>2786842.42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/>
      <c r="O36" s="37"/>
      <c r="P36" s="37"/>
      <c r="Q36" s="37"/>
      <c r="R36" s="37"/>
      <c r="S36" s="37"/>
      <c r="T36" s="37"/>
      <c r="U36" s="37"/>
      <c r="V36" s="38"/>
      <c r="W36" s="39">
        <f>SUM(K36:V36)</f>
        <v>563157.57999999996</v>
      </c>
      <c r="X36" s="61">
        <f>J36-W36</f>
        <v>2786842.42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0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333334</v>
      </c>
      <c r="X44" s="206">
        <f t="shared" si="12"/>
        <v>1666666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/>
      <c r="O45" s="37"/>
      <c r="P45" s="37"/>
      <c r="Q45" s="37"/>
      <c r="R45" s="37"/>
      <c r="S45" s="37"/>
      <c r="T45" s="108"/>
      <c r="U45" s="108"/>
      <c r="V45" s="38"/>
      <c r="W45" s="39">
        <f>SUM(K45:V45)</f>
        <v>333334</v>
      </c>
      <c r="X45" s="61">
        <f>J45-W45</f>
        <v>1666666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500000</v>
      </c>
      <c r="X47" s="206">
        <f t="shared" si="13"/>
        <v>1900000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/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500000</v>
      </c>
      <c r="X48" s="61">
        <f>J48-W48</f>
        <v>1900000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0</v>
      </c>
      <c r="X50" s="230">
        <f t="shared" si="14"/>
        <v>3000000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8"/>
      <c r="W51" s="39">
        <f>SUM(K51:V51)</f>
        <v>0</v>
      </c>
      <c r="X51" s="61">
        <f>J51-W51</f>
        <v>3000000</v>
      </c>
    </row>
    <row r="52" spans="1:24" ht="6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3000000</v>
      </c>
      <c r="X72" s="206">
        <f t="shared" si="19"/>
        <v>12000000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3000000</v>
      </c>
      <c r="X73" s="61">
        <f>J73-W73</f>
        <v>12000000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750000</v>
      </c>
      <c r="X77" s="167">
        <f t="shared" si="20"/>
        <v>2250000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750000</v>
      </c>
      <c r="X78" s="246">
        <f t="shared" si="21"/>
        <v>2250000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/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750000</v>
      </c>
      <c r="X79" s="40">
        <f>J79-W79</f>
        <v>2250000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33" sqref="N3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99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23427734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87798952.640000001</v>
      </c>
      <c r="X8" s="26">
        <f t="shared" si="0"/>
        <v>197696905.72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2053625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9670954.6400000006</v>
      </c>
      <c r="X34" s="232">
        <f t="shared" si="8"/>
        <v>29763789.719999999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K24" sqref="K2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100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2303625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9" zoomScaleNormal="100" zoomScaleSheetLayoutView="39" workbookViewId="0">
      <selection activeCell="Q27" sqref="Q27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101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24177734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10" zoomScaleNormal="100" zoomScaleSheetLayoutView="39" workbookViewId="0">
      <selection activeCell="O20" sqref="O2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103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21624109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37" zoomScaleNormal="100" zoomScaleSheetLayoutView="39" workbookViewId="0">
      <selection activeCell="O53" sqref="O5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104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29702734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3053625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19" zoomScaleNormal="100" zoomScaleSheetLayoutView="39" workbookViewId="0">
      <selection activeCell="O30" sqref="O3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97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64371218.640000001</v>
      </c>
      <c r="X8" s="26">
        <f t="shared" si="0"/>
        <v>221124639.72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56003889</v>
      </c>
      <c r="X9" s="184">
        <f t="shared" si="1"/>
        <v>187057225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6915993</v>
      </c>
      <c r="X16" s="194">
        <f t="shared" si="4"/>
        <v>31829969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6249327</v>
      </c>
      <c r="X17" s="61">
        <f>J17-W17</f>
        <v>28496635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/>
      <c r="O20" s="86"/>
      <c r="P20" s="86"/>
      <c r="Q20" s="86"/>
      <c r="R20" s="86"/>
      <c r="S20" s="86"/>
      <c r="T20" s="86"/>
      <c r="U20" s="86"/>
      <c r="V20" s="87"/>
      <c r="W20" s="88">
        <f>SUM(K20:V20)</f>
        <v>666666</v>
      </c>
      <c r="X20" s="89">
        <f>J20-W20</f>
        <v>3333334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200000</v>
      </c>
      <c r="X22" s="194">
        <f t="shared" si="5"/>
        <v>1300000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/>
      <c r="O23" s="37"/>
      <c r="P23" s="37"/>
      <c r="Q23" s="37"/>
      <c r="R23" s="37"/>
      <c r="S23" s="37"/>
      <c r="T23" s="37"/>
      <c r="U23" s="37"/>
      <c r="V23" s="38"/>
      <c r="W23" s="39">
        <f>SUM(K23:V23)</f>
        <v>200000</v>
      </c>
      <c r="X23" s="61">
        <f>J23-W23</f>
        <v>1300000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0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1916667</v>
      </c>
      <c r="X25" s="194">
        <f t="shared" si="6"/>
        <v>9583333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/>
      <c r="O26" s="37"/>
      <c r="P26" s="37"/>
      <c r="Q26" s="37"/>
      <c r="R26" s="37"/>
      <c r="S26" s="37"/>
      <c r="T26" s="37"/>
      <c r="U26" s="37"/>
      <c r="V26" s="38"/>
      <c r="W26" s="39">
        <f>SUM(K26:V26)</f>
        <v>1916667</v>
      </c>
      <c r="X26" s="61">
        <f>J26-W26</f>
        <v>9583333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0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24018358</v>
      </c>
      <c r="X28" s="206">
        <f t="shared" si="7"/>
        <v>97724987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/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13964844</v>
      </c>
      <c r="X29" s="54">
        <f>J29-W29</f>
        <v>35136337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/>
      <c r="O32" s="86"/>
      <c r="P32" s="86"/>
      <c r="Q32" s="86"/>
      <c r="R32" s="86"/>
      <c r="S32" s="86"/>
      <c r="T32" s="86"/>
      <c r="U32" s="86"/>
      <c r="V32" s="87"/>
      <c r="W32" s="88">
        <f>SUM(K32:V32)</f>
        <v>10053514</v>
      </c>
      <c r="X32" s="89">
        <f>J32-W32</f>
        <v>62588650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0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7617329.6399999997</v>
      </c>
      <c r="X34" s="232">
        <f t="shared" si="8"/>
        <v>31817414.720000003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0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563157.57999999996</v>
      </c>
      <c r="X35" s="230">
        <f t="shared" si="9"/>
        <v>2786842.42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/>
      <c r="O36" s="37"/>
      <c r="P36" s="37"/>
      <c r="Q36" s="37"/>
      <c r="R36" s="37"/>
      <c r="S36" s="37"/>
      <c r="T36" s="37"/>
      <c r="U36" s="37"/>
      <c r="V36" s="38"/>
      <c r="W36" s="39">
        <f>SUM(K36:V36)</f>
        <v>563157.57999999996</v>
      </c>
      <c r="X36" s="61">
        <f>J36-W36</f>
        <v>2786842.42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0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333334</v>
      </c>
      <c r="X44" s="206">
        <f t="shared" si="12"/>
        <v>1666666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/>
      <c r="O45" s="37"/>
      <c r="P45" s="37"/>
      <c r="Q45" s="37"/>
      <c r="R45" s="37"/>
      <c r="S45" s="37"/>
      <c r="T45" s="108"/>
      <c r="U45" s="108"/>
      <c r="V45" s="38"/>
      <c r="W45" s="39">
        <f>SUM(K45:V45)</f>
        <v>333334</v>
      </c>
      <c r="X45" s="61">
        <f>J45-W45</f>
        <v>1666666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500000</v>
      </c>
      <c r="X47" s="206">
        <f t="shared" si="13"/>
        <v>1900000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/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500000</v>
      </c>
      <c r="X48" s="61">
        <f>J48-W48</f>
        <v>1900000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0</v>
      </c>
      <c r="X50" s="230">
        <f t="shared" si="14"/>
        <v>3000000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8"/>
      <c r="W51" s="39">
        <f>SUM(K51:V51)</f>
        <v>0</v>
      </c>
      <c r="X51" s="61">
        <f>J51-W51</f>
        <v>3000000</v>
      </c>
    </row>
    <row r="52" spans="1:24" ht="6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3000000</v>
      </c>
      <c r="X72" s="206">
        <f t="shared" si="19"/>
        <v>12000000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3000000</v>
      </c>
      <c r="X73" s="61">
        <f>J73-W73</f>
        <v>12000000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750000</v>
      </c>
      <c r="X77" s="167">
        <f t="shared" si="20"/>
        <v>2250000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750000</v>
      </c>
      <c r="X78" s="246">
        <f t="shared" si="21"/>
        <v>2250000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/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750000</v>
      </c>
      <c r="X79" s="40">
        <f>J79-W79</f>
        <v>2250000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71" sqref="N7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109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30671020.25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4021911.25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>SUM(N42:N43)+968286.25</f>
        <v>968286.25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36.7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283" t="s">
        <v>110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O71" sqref="O7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111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32708063.73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89067474.379999995</v>
      </c>
      <c r="X8" s="26">
        <f t="shared" si="0"/>
        <v>196428383.97999999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299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300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301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302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300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303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304" t="s">
        <v>28</v>
      </c>
      <c r="C34" s="305"/>
      <c r="D34" s="305"/>
      <c r="E34" s="305"/>
      <c r="F34" s="306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6058954.7300000004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10939476.379999999</v>
      </c>
      <c r="X34" s="232">
        <f t="shared" si="8"/>
        <v>28495267.98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>SUM(N42:N43)+968286.25</f>
        <v>968286.25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36.7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283" t="s">
        <v>110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300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300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301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>SUM(N71)+1018521.74</f>
        <v>2037043.48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1018521.74</v>
      </c>
      <c r="X70" s="206">
        <f t="shared" si="19"/>
        <v>1921478.26</v>
      </c>
    </row>
    <row r="71" spans="1:24" ht="31.5" customHeight="1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284">
        <v>1018521.74</v>
      </c>
      <c r="O71" s="75"/>
      <c r="P71" s="75"/>
      <c r="Q71" s="75"/>
      <c r="R71" s="75"/>
      <c r="S71" s="75"/>
      <c r="T71" s="75"/>
      <c r="U71" s="75"/>
      <c r="V71" s="147"/>
      <c r="W71" s="39">
        <f>SUM(K71:V71)</f>
        <v>1018521.74</v>
      </c>
      <c r="X71" s="61">
        <f>J71-W71</f>
        <v>1921478.26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291" t="s">
        <v>28</v>
      </c>
      <c r="C77" s="292"/>
      <c r="D77" s="292"/>
      <c r="E77" s="292"/>
      <c r="F77" s="293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abSelected="1" view="pageBreakPreview" zoomScale="39" zoomScaleNormal="100" zoomScaleSheetLayoutView="39" workbookViewId="0">
      <selection activeCell="A2" sqref="A2:X2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140625" hidden="1" customWidth="1"/>
    <col min="16" max="16" width="16" hidden="1" customWidth="1"/>
    <col min="17" max="17" width="14.85546875" hidden="1" customWidth="1"/>
    <col min="18" max="18" width="15.5703125" hidden="1" customWidth="1"/>
    <col min="19" max="19" width="13.7109375" hidden="1" customWidth="1"/>
    <col min="20" max="20" width="15.85546875" hidden="1" customWidth="1"/>
    <col min="21" max="21" width="14.5703125" hidden="1" customWidth="1"/>
    <col min="22" max="22" width="13.5703125" hidden="1" customWidth="1"/>
    <col min="23" max="23" width="20.42578125" customWidth="1"/>
    <col min="24" max="24" width="25.7109375" customWidth="1"/>
  </cols>
  <sheetData>
    <row r="1" spans="1:24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4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4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4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4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4" ht="15.75" thickBot="1" x14ac:dyDescent="0.3">
      <c r="A6" s="1" t="s">
        <v>112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SUM(G9+G37+G80)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89067474.379999995</v>
      </c>
      <c r="X8" s="26">
        <f t="shared" si="0"/>
        <v>196428383.97999999</v>
      </c>
    </row>
    <row r="9" spans="1:24" ht="54" hidden="1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6.25" hidden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hidden="1" customHeight="1" x14ac:dyDescent="0.3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hidden="1" customHeigh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hidden="1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hidden="1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 t="shared" si="3"/>
        <v>0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4" hidden="1" thickBot="1" x14ac:dyDescent="0.3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59"/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hidden="1" customHeight="1" x14ac:dyDescent="0.3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hidden="1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hidden="1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 t="shared" si="4"/>
        <v>0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5.25" hidden="1" thickBot="1" x14ac:dyDescent="0.3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37"/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7.5" hidden="1" thickBot="1" x14ac:dyDescent="0.3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hidden="1" customHeight="1" x14ac:dyDescent="0.3">
      <c r="A21" s="299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17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ht="15.75" hidden="1" thickBot="1" x14ac:dyDescent="0.3">
      <c r="A22" s="300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86"/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hidden="1" thickBot="1" x14ac:dyDescent="0.3">
      <c r="A23" s="301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hidden="1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4" hidden="1" thickBot="1" x14ac:dyDescent="0.3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hidden="1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hidden="1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 t="shared" si="6"/>
        <v>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4" hidden="1" thickBot="1" x14ac:dyDescent="0.3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37">
        <v>958333</v>
      </c>
      <c r="O28" s="37"/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15.75" hidden="1" thickBot="1" x14ac:dyDescent="0.3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51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hidden="1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51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hidden="1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05">
        <f t="shared" si="7"/>
        <v>0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4" hidden="1" thickBot="1" x14ac:dyDescent="0.3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51"/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7.5" hidden="1" thickBot="1" x14ac:dyDescent="0.3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hidden="1" customHeight="1" x14ac:dyDescent="0.3">
      <c r="A34" s="302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ht="15.75" hidden="1" thickBot="1" x14ac:dyDescent="0.3">
      <c r="A35" s="300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hidden="1" thickBot="1" x14ac:dyDescent="0.3">
      <c r="A36" s="303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304" t="s">
        <v>28</v>
      </c>
      <c r="C37" s="305"/>
      <c r="D37" s="305"/>
      <c r="E37" s="305"/>
      <c r="F37" s="306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0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10939476.379999999</v>
      </c>
      <c r="X37" s="232">
        <f t="shared" si="8"/>
        <v>28495267.98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 t="shared" si="9"/>
        <v>0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 t="shared" si="13"/>
        <v>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37"/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 t="shared" si="14"/>
        <v>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250000</v>
      </c>
      <c r="X53" s="230">
        <f t="shared" si="14"/>
        <v>2750000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37"/>
      <c r="P54" s="37"/>
      <c r="Q54" s="37"/>
      <c r="R54" s="37"/>
      <c r="S54" s="37"/>
      <c r="T54" s="37"/>
      <c r="U54" s="37"/>
      <c r="V54" s="38"/>
      <c r="W54" s="39">
        <f>SUM(K54:V54)</f>
        <v>250000</v>
      </c>
      <c r="X54" s="61">
        <f>J54-W54</f>
        <v>2750000</v>
      </c>
    </row>
    <row r="55" spans="1:24" ht="12" customHeight="1" x14ac:dyDescent="0.25">
      <c r="A55" s="300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300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301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>
        <f t="shared" si="15"/>
        <v>0</v>
      </c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 t="shared" si="19"/>
        <v>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75"/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 t="shared" si="19"/>
        <v>0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5.5" customHeight="1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75"/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106"/>
      <c r="B79" s="42"/>
      <c r="C79" s="43"/>
      <c r="D79" s="43"/>
      <c r="E79" s="44"/>
      <c r="F79" s="45"/>
      <c r="G79" s="148"/>
      <c r="H79" s="149"/>
      <c r="I79" s="150"/>
      <c r="J79" s="151"/>
      <c r="K79" s="50" t="s">
        <v>57</v>
      </c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2"/>
      <c r="W79" s="53"/>
      <c r="X79" s="54"/>
    </row>
    <row r="80" spans="1:24" ht="28.5" thickTop="1" thickBot="1" x14ac:dyDescent="0.35">
      <c r="A80" s="161" t="s">
        <v>71</v>
      </c>
      <c r="B80" s="291" t="s">
        <v>28</v>
      </c>
      <c r="C80" s="292"/>
      <c r="D80" s="292"/>
      <c r="E80" s="292"/>
      <c r="F80" s="293"/>
      <c r="G80" s="162">
        <f>SUM(G82:G82)</f>
        <v>3000000</v>
      </c>
      <c r="H80" s="163">
        <f>SUM(H82:H82)</f>
        <v>0</v>
      </c>
      <c r="I80" s="164">
        <f>SUM(I82:I82)</f>
        <v>0</v>
      </c>
      <c r="J80" s="165">
        <f>SUM(J82:J82)</f>
        <v>3000000</v>
      </c>
      <c r="K80" s="163">
        <f t="shared" ref="K80:X80" si="20">SUM(K82:K82)</f>
        <v>0</v>
      </c>
      <c r="L80" s="166">
        <f t="shared" si="20"/>
        <v>0</v>
      </c>
      <c r="M80" s="166">
        <f t="shared" si="20"/>
        <v>250000</v>
      </c>
      <c r="N80" s="166">
        <f t="shared" si="20"/>
        <v>250000</v>
      </c>
      <c r="O80" s="166">
        <f t="shared" si="20"/>
        <v>0</v>
      </c>
      <c r="P80" s="166">
        <f t="shared" si="20"/>
        <v>0</v>
      </c>
      <c r="Q80" s="166">
        <f t="shared" si="20"/>
        <v>0</v>
      </c>
      <c r="R80" s="166">
        <f t="shared" si="20"/>
        <v>0</v>
      </c>
      <c r="S80" s="166">
        <f t="shared" si="20"/>
        <v>0</v>
      </c>
      <c r="T80" s="166">
        <f t="shared" si="20"/>
        <v>0</v>
      </c>
      <c r="U80" s="166">
        <f t="shared" si="20"/>
        <v>0</v>
      </c>
      <c r="V80" s="164">
        <f t="shared" si="20"/>
        <v>0</v>
      </c>
      <c r="W80" s="165">
        <f>SUM(W82:W82)</f>
        <v>1000000</v>
      </c>
      <c r="X80" s="167">
        <f t="shared" si="20"/>
        <v>2000000</v>
      </c>
    </row>
    <row r="81" spans="1:24" ht="33" customHeight="1" thickTop="1" thickBot="1" x14ac:dyDescent="0.35">
      <c r="A81" s="238" t="s">
        <v>65</v>
      </c>
      <c r="B81" s="239"/>
      <c r="C81" s="239"/>
      <c r="D81" s="239"/>
      <c r="E81" s="239"/>
      <c r="F81" s="240"/>
      <c r="G81" s="241">
        <f>SUM(G82)</f>
        <v>3000000</v>
      </c>
      <c r="H81" s="242">
        <f t="shared" ref="H81:X81" si="21">SUM(H82)</f>
        <v>0</v>
      </c>
      <c r="I81" s="243">
        <f t="shared" si="21"/>
        <v>0</v>
      </c>
      <c r="J81" s="244">
        <f t="shared" si="21"/>
        <v>3000000</v>
      </c>
      <c r="K81" s="242">
        <f t="shared" si="21"/>
        <v>0</v>
      </c>
      <c r="L81" s="245">
        <f t="shared" si="21"/>
        <v>0</v>
      </c>
      <c r="M81" s="245">
        <f>SUM(M82)+500000</f>
        <v>750000</v>
      </c>
      <c r="N81" s="245">
        <f t="shared" si="21"/>
        <v>250000</v>
      </c>
      <c r="O81" s="245">
        <f t="shared" si="21"/>
        <v>0</v>
      </c>
      <c r="P81" s="245">
        <f t="shared" si="21"/>
        <v>0</v>
      </c>
      <c r="Q81" s="245">
        <f t="shared" si="21"/>
        <v>0</v>
      </c>
      <c r="R81" s="245">
        <f t="shared" si="21"/>
        <v>0</v>
      </c>
      <c r="S81" s="245">
        <f t="shared" si="21"/>
        <v>0</v>
      </c>
      <c r="T81" s="245">
        <f t="shared" si="21"/>
        <v>0</v>
      </c>
      <c r="U81" s="245">
        <f t="shared" si="21"/>
        <v>0</v>
      </c>
      <c r="V81" s="243">
        <f t="shared" si="21"/>
        <v>0</v>
      </c>
      <c r="W81" s="244">
        <f t="shared" si="21"/>
        <v>1000000</v>
      </c>
      <c r="X81" s="246">
        <f t="shared" si="21"/>
        <v>2000000</v>
      </c>
    </row>
    <row r="82" spans="1:24" ht="23.25" x14ac:dyDescent="0.25">
      <c r="A82" s="153" t="s">
        <v>66</v>
      </c>
      <c r="B82" s="69">
        <v>11</v>
      </c>
      <c r="C82" s="69">
        <v>437</v>
      </c>
      <c r="D82" s="70" t="s">
        <v>31</v>
      </c>
      <c r="E82" s="71"/>
      <c r="F82" s="72"/>
      <c r="G82" s="32">
        <v>3000000</v>
      </c>
      <c r="H82" s="33"/>
      <c r="I82" s="34"/>
      <c r="J82" s="35">
        <f>G82-H82+I82</f>
        <v>3000000</v>
      </c>
      <c r="K82" s="107"/>
      <c r="L82" s="37"/>
      <c r="M82" s="37">
        <v>250000</v>
      </c>
      <c r="N82" s="37">
        <v>250000</v>
      </c>
      <c r="O82" s="37"/>
      <c r="P82" s="37"/>
      <c r="Q82" s="37"/>
      <c r="R82" s="37"/>
      <c r="S82" s="37"/>
      <c r="T82" s="37"/>
      <c r="U82" s="37"/>
      <c r="V82" s="38"/>
      <c r="W82" s="39">
        <f>SUM(K82:V82)+500000</f>
        <v>1000000</v>
      </c>
      <c r="X82" s="40">
        <f>J82-W82</f>
        <v>2000000</v>
      </c>
    </row>
    <row r="83" spans="1:24" ht="32.25" customHeight="1" thickBot="1" x14ac:dyDescent="0.3">
      <c r="A83" s="154"/>
      <c r="B83" s="155"/>
      <c r="C83" s="155"/>
      <c r="D83" s="156"/>
      <c r="E83" s="157"/>
      <c r="F83" s="158"/>
      <c r="G83" s="114"/>
      <c r="H83" s="115"/>
      <c r="I83" s="116"/>
      <c r="J83" s="117"/>
      <c r="K83" s="118"/>
      <c r="L83" s="119"/>
      <c r="M83" s="279" t="s">
        <v>96</v>
      </c>
      <c r="N83" s="119"/>
      <c r="O83" s="119"/>
      <c r="P83" s="119"/>
      <c r="Q83" s="119"/>
      <c r="R83" s="119"/>
      <c r="S83" s="120"/>
      <c r="T83" s="119"/>
      <c r="U83" s="119"/>
      <c r="V83" s="121"/>
      <c r="W83" s="122"/>
      <c r="X83" s="159"/>
    </row>
  </sheetData>
  <mergeCells count="13">
    <mergeCell ref="K6:W6"/>
    <mergeCell ref="A1:X1"/>
    <mergeCell ref="A2:X2"/>
    <mergeCell ref="A3:X3"/>
    <mergeCell ref="A4:X4"/>
    <mergeCell ref="A5:X5"/>
    <mergeCell ref="B80:F80"/>
    <mergeCell ref="B8:F8"/>
    <mergeCell ref="B9:F9"/>
    <mergeCell ref="A21:A23"/>
    <mergeCell ref="A34:A36"/>
    <mergeCell ref="B37:F37"/>
    <mergeCell ref="A55:A57"/>
  </mergeCells>
  <printOptions verticalCentered="1"/>
  <pageMargins left="0.59055118110236227" right="0.11811023622047245" top="0.74803149606299213" bottom="0.74803149606299213" header="0.31496062992125984" footer="0.31496062992125984"/>
  <pageSetup scale="40" fitToWidth="3" orientation="portrait" r:id="rId1"/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opLeftCell="J1" zoomScaleNormal="100" zoomScaleSheetLayoutView="39" workbookViewId="0">
      <selection activeCell="A9" sqref="A9:X3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4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4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4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4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4" ht="15.75" thickBot="1" x14ac:dyDescent="0.3">
      <c r="A6" s="1" t="s">
        <v>124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SUM(G9+G37+G80)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7790416.9500000002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89317474.379999995</v>
      </c>
      <c r="X8" s="26">
        <f t="shared" si="0"/>
        <v>196178383.97999999</v>
      </c>
    </row>
    <row r="9" spans="1:24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5902216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</f>
        <v>1500000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>SUM(O15:O15)+666666</f>
        <v>666666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59" t="s">
        <v>116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</f>
        <v>1333333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299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300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301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 t="shared" si="6"/>
        <v>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37">
        <v>958333</v>
      </c>
      <c r="O28" s="37"/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51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51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</f>
        <v>2402217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302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300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303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304" t="s">
        <v>28</v>
      </c>
      <c r="C37" s="305"/>
      <c r="D37" s="305"/>
      <c r="E37" s="305"/>
      <c r="F37" s="306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1888200.95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11189476.379999999</v>
      </c>
      <c r="X37" s="232">
        <f t="shared" si="8"/>
        <v>28245267.98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12" customHeight="1" x14ac:dyDescent="0.25">
      <c r="A55" s="300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300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301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>SUM(O76)+1250000</f>
        <v>1250000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 t="shared" si="19"/>
        <v>0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5.5" customHeight="1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75"/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106"/>
      <c r="B79" s="42"/>
      <c r="C79" s="43"/>
      <c r="D79" s="43"/>
      <c r="E79" s="44"/>
      <c r="F79" s="45"/>
      <c r="G79" s="148"/>
      <c r="H79" s="149"/>
      <c r="I79" s="150"/>
      <c r="J79" s="151"/>
      <c r="K79" s="50" t="s">
        <v>57</v>
      </c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2"/>
      <c r="W79" s="53"/>
      <c r="X79" s="54"/>
    </row>
    <row r="80" spans="1:24" ht="28.5" thickTop="1" thickBot="1" x14ac:dyDescent="0.35">
      <c r="A80" s="161" t="s">
        <v>71</v>
      </c>
      <c r="B80" s="291" t="s">
        <v>28</v>
      </c>
      <c r="C80" s="292"/>
      <c r="D80" s="292"/>
      <c r="E80" s="292"/>
      <c r="F80" s="293"/>
      <c r="G80" s="162">
        <f>SUM(G82:G82)</f>
        <v>3000000</v>
      </c>
      <c r="H80" s="163">
        <f>SUM(H82:H82)</f>
        <v>0</v>
      </c>
      <c r="I80" s="164">
        <f>SUM(I82:I82)</f>
        <v>0</v>
      </c>
      <c r="J80" s="165">
        <f>SUM(J82:J82)</f>
        <v>3000000</v>
      </c>
      <c r="K80" s="163">
        <f t="shared" ref="K80:X80" si="20">SUM(K82:K82)</f>
        <v>0</v>
      </c>
      <c r="L80" s="166">
        <f t="shared" si="20"/>
        <v>0</v>
      </c>
      <c r="M80" s="166">
        <f t="shared" si="20"/>
        <v>250000</v>
      </c>
      <c r="N80" s="166">
        <f t="shared" si="20"/>
        <v>250000</v>
      </c>
      <c r="O80" s="166">
        <f t="shared" si="20"/>
        <v>0</v>
      </c>
      <c r="P80" s="166">
        <f t="shared" si="20"/>
        <v>0</v>
      </c>
      <c r="Q80" s="166">
        <f t="shared" si="20"/>
        <v>0</v>
      </c>
      <c r="R80" s="166">
        <f t="shared" si="20"/>
        <v>0</v>
      </c>
      <c r="S80" s="166">
        <f t="shared" si="20"/>
        <v>0</v>
      </c>
      <c r="T80" s="166">
        <f t="shared" si="20"/>
        <v>0</v>
      </c>
      <c r="U80" s="166">
        <f t="shared" si="20"/>
        <v>0</v>
      </c>
      <c r="V80" s="164">
        <f t="shared" si="20"/>
        <v>0</v>
      </c>
      <c r="W80" s="165">
        <f>SUM(W82:W82)</f>
        <v>1000000</v>
      </c>
      <c r="X80" s="167">
        <f t="shared" si="20"/>
        <v>2000000</v>
      </c>
    </row>
    <row r="81" spans="1:24" ht="33" customHeight="1" thickTop="1" thickBot="1" x14ac:dyDescent="0.35">
      <c r="A81" s="238" t="s">
        <v>65</v>
      </c>
      <c r="B81" s="239"/>
      <c r="C81" s="239"/>
      <c r="D81" s="239"/>
      <c r="E81" s="239"/>
      <c r="F81" s="240"/>
      <c r="G81" s="241">
        <f>SUM(G82)</f>
        <v>3000000</v>
      </c>
      <c r="H81" s="242">
        <f t="shared" ref="H81:X81" si="21">SUM(H82)</f>
        <v>0</v>
      </c>
      <c r="I81" s="243">
        <f t="shared" si="21"/>
        <v>0</v>
      </c>
      <c r="J81" s="244">
        <f t="shared" si="21"/>
        <v>3000000</v>
      </c>
      <c r="K81" s="242">
        <f t="shared" si="21"/>
        <v>0</v>
      </c>
      <c r="L81" s="245">
        <f t="shared" si="21"/>
        <v>0</v>
      </c>
      <c r="M81" s="245">
        <f>SUM(M82)+500000</f>
        <v>750000</v>
      </c>
      <c r="N81" s="245">
        <f t="shared" si="21"/>
        <v>250000</v>
      </c>
      <c r="O81" s="245">
        <f>SUM(O82)+250000</f>
        <v>250000</v>
      </c>
      <c r="P81" s="245">
        <f t="shared" si="21"/>
        <v>0</v>
      </c>
      <c r="Q81" s="245">
        <f t="shared" si="21"/>
        <v>0</v>
      </c>
      <c r="R81" s="245">
        <f t="shared" si="21"/>
        <v>0</v>
      </c>
      <c r="S81" s="245">
        <f t="shared" si="21"/>
        <v>0</v>
      </c>
      <c r="T81" s="245">
        <f t="shared" si="21"/>
        <v>0</v>
      </c>
      <c r="U81" s="245">
        <f t="shared" si="21"/>
        <v>0</v>
      </c>
      <c r="V81" s="243">
        <f t="shared" si="21"/>
        <v>0</v>
      </c>
      <c r="W81" s="244">
        <f t="shared" si="21"/>
        <v>1000000</v>
      </c>
      <c r="X81" s="246">
        <f t="shared" si="21"/>
        <v>2000000</v>
      </c>
    </row>
    <row r="82" spans="1:24" ht="23.25" x14ac:dyDescent="0.25">
      <c r="A82" s="153" t="s">
        <v>66</v>
      </c>
      <c r="B82" s="69">
        <v>11</v>
      </c>
      <c r="C82" s="69">
        <v>437</v>
      </c>
      <c r="D82" s="70" t="s">
        <v>31</v>
      </c>
      <c r="E82" s="71"/>
      <c r="F82" s="72"/>
      <c r="G82" s="32">
        <v>3000000</v>
      </c>
      <c r="H82" s="33"/>
      <c r="I82" s="34"/>
      <c r="J82" s="35">
        <f>G82-H82+I82</f>
        <v>3000000</v>
      </c>
      <c r="K82" s="107"/>
      <c r="L82" s="37"/>
      <c r="M82" s="37">
        <v>250000</v>
      </c>
      <c r="N82" s="37">
        <v>250000</v>
      </c>
      <c r="O82" s="286" t="s">
        <v>121</v>
      </c>
      <c r="P82" s="37"/>
      <c r="Q82" s="37"/>
      <c r="R82" s="37"/>
      <c r="S82" s="37"/>
      <c r="T82" s="37"/>
      <c r="U82" s="37"/>
      <c r="V82" s="38"/>
      <c r="W82" s="39">
        <f>SUM(K82:V82)+500000</f>
        <v>1000000</v>
      </c>
      <c r="X82" s="40">
        <f>J82-W82</f>
        <v>2000000</v>
      </c>
    </row>
    <row r="83" spans="1:24" ht="32.25" customHeight="1" thickBot="1" x14ac:dyDescent="0.3">
      <c r="A83" s="154"/>
      <c r="B83" s="155"/>
      <c r="C83" s="155"/>
      <c r="D83" s="156"/>
      <c r="E83" s="157"/>
      <c r="F83" s="158"/>
      <c r="G83" s="114"/>
      <c r="H83" s="115"/>
      <c r="I83" s="116"/>
      <c r="J83" s="117"/>
      <c r="K83" s="118"/>
      <c r="L83" s="119"/>
      <c r="M83" s="279" t="s">
        <v>96</v>
      </c>
      <c r="N83" s="119"/>
      <c r="O83" s="119"/>
      <c r="P83" s="119"/>
      <c r="Q83" s="119"/>
      <c r="R83" s="119"/>
      <c r="S83" s="120"/>
      <c r="T83" s="119"/>
      <c r="U83" s="119"/>
      <c r="V83" s="121"/>
      <c r="W83" s="122"/>
      <c r="X83" s="159"/>
    </row>
  </sheetData>
  <mergeCells count="13">
    <mergeCell ref="B80:F80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topLeftCell="I46" zoomScaleNormal="100" zoomScaleSheetLayoutView="39" workbookViewId="0">
      <selection activeCell="R91" sqref="R9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93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SUM(G9+G33+G76)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23531903.740000002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61371218.640000001</v>
      </c>
      <c r="X8" s="26">
        <f t="shared" si="0"/>
        <v>224124639.72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20991667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53003889</v>
      </c>
      <c r="X9" s="184">
        <f t="shared" si="1"/>
        <v>190057225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200000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200000</v>
      </c>
      <c r="X21" s="194">
        <f t="shared" si="5"/>
        <v>1300000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>
        <v>200000</v>
      </c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200000</v>
      </c>
      <c r="X22" s="61">
        <f>J22-W22</f>
        <v>1300000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302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300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303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304" t="s">
        <v>28</v>
      </c>
      <c r="C33" s="305"/>
      <c r="D33" s="305"/>
      <c r="E33" s="305"/>
      <c r="F33" s="306"/>
      <c r="G33" s="232">
        <f t="shared" ref="G33:X33" si="8">SUM(G34+G37+G40+G43+G46+G49+G54+G58+G63+G69+G66+G71+G73)</f>
        <v>39421420</v>
      </c>
      <c r="H33" s="232">
        <f t="shared" si="8"/>
        <v>378937.82</v>
      </c>
      <c r="I33" s="232">
        <f t="shared" si="8"/>
        <v>392262.18</v>
      </c>
      <c r="J33" s="232">
        <f t="shared" si="8"/>
        <v>39434744.359999999</v>
      </c>
      <c r="K33" s="232">
        <f t="shared" si="8"/>
        <v>187635.11</v>
      </c>
      <c r="L33" s="232">
        <f t="shared" si="8"/>
        <v>5139457.79</v>
      </c>
      <c r="M33" s="232">
        <f t="shared" si="8"/>
        <v>2290236.7400000002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7617329.6399999997</v>
      </c>
      <c r="X33" s="232">
        <f t="shared" si="8"/>
        <v>31817414.720000003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300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300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301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392262.18</v>
      </c>
      <c r="J63" s="204">
        <f t="shared" si="17"/>
        <v>392262.18</v>
      </c>
      <c r="K63" s="202">
        <f t="shared" si="17"/>
        <v>0</v>
      </c>
      <c r="L63" s="205">
        <f t="shared" si="17"/>
        <v>0</v>
      </c>
      <c r="M63" s="205">
        <v>343420.2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343420.2</v>
      </c>
      <c r="X63" s="206">
        <f t="shared" si="17"/>
        <v>48841.979999999981</v>
      </c>
    </row>
    <row r="64" spans="1:24" ht="48.75" x14ac:dyDescent="0.25">
      <c r="A64" s="27" t="s">
        <v>61</v>
      </c>
      <c r="B64" s="28">
        <v>11</v>
      </c>
      <c r="C64" s="29">
        <v>472</v>
      </c>
      <c r="D64" s="29" t="s">
        <v>31</v>
      </c>
      <c r="E64" s="30"/>
      <c r="F64" s="31"/>
      <c r="G64" s="105">
        <v>0</v>
      </c>
      <c r="H64" s="73"/>
      <c r="I64" s="146">
        <f>771200-H67</f>
        <v>392262.18</v>
      </c>
      <c r="J64" s="35">
        <f>+I64</f>
        <v>392262.18</v>
      </c>
      <c r="K64" s="73"/>
      <c r="L64" s="74"/>
      <c r="M64" s="277" t="s">
        <v>92</v>
      </c>
      <c r="N64" s="75"/>
      <c r="O64" s="75"/>
      <c r="P64" s="75"/>
      <c r="Q64" s="75"/>
      <c r="R64" s="75"/>
      <c r="S64" s="75"/>
      <c r="T64" s="75"/>
      <c r="U64" s="75"/>
      <c r="V64" s="147"/>
      <c r="W64" s="39">
        <v>343420.2</v>
      </c>
      <c r="X64" s="61">
        <f>J64-W64</f>
        <v>48841.979999999981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378937.82</v>
      </c>
      <c r="I66" s="203">
        <f t="shared" si="18"/>
        <v>0</v>
      </c>
      <c r="J66" s="204">
        <f t="shared" si="18"/>
        <v>392262.18</v>
      </c>
      <c r="K66" s="202">
        <f t="shared" si="18"/>
        <v>0</v>
      </c>
      <c r="L66" s="205">
        <f t="shared" si="18"/>
        <v>0</v>
      </c>
      <c r="M66" s="205">
        <v>392262.18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392262.18</v>
      </c>
      <c r="X66" s="206">
        <f t="shared" si="18"/>
        <v>0</v>
      </c>
    </row>
    <row r="67" spans="1:24" ht="48.7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>
        <v>378937.82</v>
      </c>
      <c r="I67" s="146"/>
      <c r="J67" s="35">
        <f>(G67+I67)-H67</f>
        <v>392262.18</v>
      </c>
      <c r="K67" s="73"/>
      <c r="L67" s="74"/>
      <c r="M67" s="108" t="s">
        <v>91</v>
      </c>
      <c r="N67" s="75"/>
      <c r="O67" s="75"/>
      <c r="P67" s="75"/>
      <c r="Q67" s="75"/>
      <c r="R67" s="75"/>
      <c r="S67" s="75"/>
      <c r="T67" s="75"/>
      <c r="U67" s="75"/>
      <c r="V67" s="147"/>
      <c r="W67" s="39">
        <v>392262.18</v>
      </c>
      <c r="X67" s="61">
        <f>J67-W67</f>
        <v>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291" t="s">
        <v>28</v>
      </c>
      <c r="C76" s="292"/>
      <c r="D76" s="292"/>
      <c r="E76" s="292"/>
      <c r="F76" s="293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750000</v>
      </c>
      <c r="X76" s="167">
        <f t="shared" si="20"/>
        <v>2250000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>SUM(M78)+500000</f>
        <v>750000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750000</v>
      </c>
      <c r="X77" s="246">
        <f t="shared" si="21"/>
        <v>2250000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SUM(K78:V78)+500000</f>
        <v>750000</v>
      </c>
      <c r="X78" s="40">
        <f>J78-W78</f>
        <v>2250000</v>
      </c>
    </row>
    <row r="79" spans="1:24" ht="32.25" customHeight="1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279" t="s">
        <v>96</v>
      </c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zoomScaleNormal="100" zoomScaleSheetLayoutView="39" workbookViewId="0">
      <selection activeCell="B65" sqref="B6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90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SUM(G9+G33+G76)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17831903.740000002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55171218.640000001</v>
      </c>
      <c r="X8" s="26">
        <f t="shared" si="0"/>
        <v>230324639.72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15291667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47303889</v>
      </c>
      <c r="X9" s="184">
        <f t="shared" si="1"/>
        <v>195757225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2000000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302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300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303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304" t="s">
        <v>28</v>
      </c>
      <c r="C33" s="305"/>
      <c r="D33" s="305"/>
      <c r="E33" s="305"/>
      <c r="F33" s="306"/>
      <c r="G33" s="232">
        <f t="shared" ref="G33:X33" si="8">SUM(G34+G37+G40+G43+G46+G49+G54+G58+G63+G69+G66+G71+G73)</f>
        <v>39421420</v>
      </c>
      <c r="H33" s="232">
        <f t="shared" si="8"/>
        <v>378937.82</v>
      </c>
      <c r="I33" s="232">
        <f t="shared" si="8"/>
        <v>392262.18</v>
      </c>
      <c r="J33" s="232">
        <f t="shared" si="8"/>
        <v>39434744.359999999</v>
      </c>
      <c r="K33" s="232">
        <f t="shared" si="8"/>
        <v>187635.11</v>
      </c>
      <c r="L33" s="232">
        <f t="shared" si="8"/>
        <v>5139457.79</v>
      </c>
      <c r="M33" s="232">
        <f t="shared" si="8"/>
        <v>2290236.7400000002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7617329.6399999997</v>
      </c>
      <c r="X33" s="232">
        <f t="shared" si="8"/>
        <v>31817414.720000003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300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300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301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392262.18</v>
      </c>
      <c r="J63" s="204">
        <f t="shared" si="17"/>
        <v>392262.18</v>
      </c>
      <c r="K63" s="202">
        <f t="shared" si="17"/>
        <v>0</v>
      </c>
      <c r="L63" s="205">
        <f t="shared" si="17"/>
        <v>0</v>
      </c>
      <c r="M63" s="205">
        <v>343420.2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343420.2</v>
      </c>
      <c r="X63" s="206">
        <f t="shared" si="17"/>
        <v>48841.979999999981</v>
      </c>
    </row>
    <row r="64" spans="1:24" ht="48.75" x14ac:dyDescent="0.25">
      <c r="A64" s="27" t="s">
        <v>61</v>
      </c>
      <c r="B64" s="28">
        <v>11</v>
      </c>
      <c r="C64" s="29">
        <v>472</v>
      </c>
      <c r="D64" s="29" t="s">
        <v>31</v>
      </c>
      <c r="E64" s="30"/>
      <c r="F64" s="31"/>
      <c r="G64" s="105">
        <v>0</v>
      </c>
      <c r="H64" s="73"/>
      <c r="I64" s="146">
        <f>771200-H67</f>
        <v>392262.18</v>
      </c>
      <c r="J64" s="35">
        <f>+I64</f>
        <v>392262.18</v>
      </c>
      <c r="K64" s="73"/>
      <c r="L64" s="74"/>
      <c r="M64" s="277" t="s">
        <v>92</v>
      </c>
      <c r="N64" s="75"/>
      <c r="O64" s="75"/>
      <c r="P64" s="75"/>
      <c r="Q64" s="75"/>
      <c r="R64" s="75"/>
      <c r="S64" s="75"/>
      <c r="T64" s="75"/>
      <c r="U64" s="75"/>
      <c r="V64" s="147"/>
      <c r="W64" s="39">
        <v>343420.2</v>
      </c>
      <c r="X64" s="61">
        <f>J64-W64</f>
        <v>48841.979999999981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378937.82</v>
      </c>
      <c r="I66" s="203">
        <f t="shared" si="18"/>
        <v>0</v>
      </c>
      <c r="J66" s="204">
        <f t="shared" si="18"/>
        <v>392262.18</v>
      </c>
      <c r="K66" s="202">
        <f t="shared" si="18"/>
        <v>0</v>
      </c>
      <c r="L66" s="205">
        <f t="shared" si="18"/>
        <v>0</v>
      </c>
      <c r="M66" s="205">
        <v>392262.18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392262.18</v>
      </c>
      <c r="X66" s="206">
        <f t="shared" si="18"/>
        <v>0</v>
      </c>
    </row>
    <row r="67" spans="1:24" ht="48.7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>
        <v>378937.82</v>
      </c>
      <c r="I67" s="146"/>
      <c r="J67" s="35">
        <f>(G67+I67)-H67</f>
        <v>392262.18</v>
      </c>
      <c r="K67" s="73"/>
      <c r="L67" s="74"/>
      <c r="M67" s="108" t="s">
        <v>91</v>
      </c>
      <c r="N67" s="75"/>
      <c r="O67" s="75"/>
      <c r="P67" s="75"/>
      <c r="Q67" s="75"/>
      <c r="R67" s="75"/>
      <c r="S67" s="75"/>
      <c r="T67" s="75"/>
      <c r="U67" s="75"/>
      <c r="V67" s="147"/>
      <c r="W67" s="39">
        <v>392262.18</v>
      </c>
      <c r="X67" s="61">
        <f>J67-W67</f>
        <v>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291" t="s">
        <v>28</v>
      </c>
      <c r="C76" s="292"/>
      <c r="D76" s="292"/>
      <c r="E76" s="292"/>
      <c r="F76" s="293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250000</v>
      </c>
      <c r="X76" s="167">
        <f t="shared" si="20"/>
        <v>2750000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250000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250000</v>
      </c>
      <c r="X77" s="246">
        <f t="shared" si="21"/>
        <v>2750000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250000</v>
      </c>
      <c r="X78" s="40">
        <f>J78-W78</f>
        <v>2750000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2" zoomScaleNormal="100" zoomScaleSheetLayoutView="39" workbookViewId="0">
      <selection activeCell="A3" sqref="A3:X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83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24750112.289999999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22880894.399999999</v>
      </c>
      <c r="X8" s="26">
        <f t="shared" si="0"/>
        <v>262601639.59999999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23115759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21058906</v>
      </c>
      <c r="X9" s="184">
        <f t="shared" si="1"/>
        <v>222002208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5375082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8506066</v>
      </c>
      <c r="X10" s="177">
        <f t="shared" si="2"/>
        <v>29065741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8506066</v>
      </c>
      <c r="X11" s="40">
        <f>J11-W11</f>
        <v>29065741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2244098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1634353.29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1821988.4</v>
      </c>
      <c r="X32" s="232">
        <f t="shared" si="8"/>
        <v>37599431.600000001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300000</v>
      </c>
      <c r="X45" s="206">
        <f t="shared" si="13"/>
        <v>2100000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300000</v>
      </c>
      <c r="X46" s="61">
        <f>J46-W46</f>
        <v>2100000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</f>
        <v>980051.17999999993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69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256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91" t="s">
        <v>28</v>
      </c>
      <c r="C74" s="292"/>
      <c r="D74" s="292"/>
      <c r="E74" s="292"/>
      <c r="F74" s="293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zoomScaleNormal="100" zoomScaleSheetLayoutView="39" workbookViewId="0">
      <selection activeCell="K29" sqref="K29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68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5630782.1100000003</v>
      </c>
      <c r="X8" s="26">
        <f t="shared" si="0"/>
        <v>279851751.88999999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0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5443147</v>
      </c>
      <c r="X9" s="184">
        <f t="shared" si="1"/>
        <v>237617967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0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3130984</v>
      </c>
      <c r="X10" s="177">
        <f t="shared" si="2"/>
        <v>34440823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/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3130984</v>
      </c>
      <c r="X11" s="40">
        <f>J11-W11</f>
        <v>34440823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/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1353830</v>
      </c>
      <c r="X16" s="194">
        <f t="shared" si="4"/>
        <v>37392132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/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1353830</v>
      </c>
      <c r="X17" s="61">
        <f>J17-W17</f>
        <v>33392132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/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0</v>
      </c>
      <c r="X19" s="89">
        <f>J19-W19</f>
        <v>4000000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0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958333</v>
      </c>
      <c r="X24" s="194">
        <f t="shared" si="6"/>
        <v>10541667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/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958333</v>
      </c>
      <c r="X25" s="61">
        <f>J25-W25</f>
        <v>10541667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0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0</v>
      </c>
      <c r="X27" s="206">
        <f t="shared" si="7"/>
        <v>121743345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/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/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0</v>
      </c>
      <c r="X30" s="89">
        <f>J30-W30</f>
        <v>72642164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0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187635.11</v>
      </c>
      <c r="X32" s="232">
        <f t="shared" si="8"/>
        <v>39233784.890000001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0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187635.11</v>
      </c>
      <c r="X33" s="230">
        <f t="shared" si="9"/>
        <v>3162364.89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187635.11</v>
      </c>
      <c r="X34" s="61">
        <f>J34-W34</f>
        <v>3162364.89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0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0</v>
      </c>
      <c r="X42" s="206">
        <f t="shared" si="12"/>
        <v>2000000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/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0</v>
      </c>
      <c r="X43" s="61">
        <f>J43-W43</f>
        <v>2000000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91" t="s">
        <v>28</v>
      </c>
      <c r="C74" s="292"/>
      <c r="D74" s="292"/>
      <c r="E74" s="292"/>
      <c r="F74" s="293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58" zoomScaleNormal="100" zoomScaleSheetLayoutView="39" workbookViewId="0">
      <selection activeCell="L60" sqref="L6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78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21038328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19169110.109999999</v>
      </c>
      <c r="X8" s="26">
        <f t="shared" si="0"/>
        <v>266313423.88999999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20871661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18814808</v>
      </c>
      <c r="X9" s="184">
        <f t="shared" si="1"/>
        <v>224246306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3130984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6261968</v>
      </c>
      <c r="X10" s="177">
        <f t="shared" si="2"/>
        <v>31309839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6261968</v>
      </c>
      <c r="X11" s="40">
        <f>J11-W11</f>
        <v>31309839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166667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354302.11</v>
      </c>
      <c r="X32" s="232">
        <f t="shared" si="8"/>
        <v>39067117.890000001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0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187635.11</v>
      </c>
      <c r="X33" s="230">
        <f t="shared" si="9"/>
        <v>3162364.89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187635.11</v>
      </c>
      <c r="X34" s="61">
        <f>J34-W34</f>
        <v>3162364.89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91" t="s">
        <v>28</v>
      </c>
      <c r="C74" s="292"/>
      <c r="D74" s="292"/>
      <c r="E74" s="292"/>
      <c r="F74" s="293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11" zoomScaleNormal="100" zoomScaleSheetLayoutView="39" workbookViewId="0">
      <selection activeCell="L12" sqref="L12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79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21225963.109999999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19356745.219999999</v>
      </c>
      <c r="X8" s="26">
        <f t="shared" si="0"/>
        <v>266125788.78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20871661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18814808</v>
      </c>
      <c r="X9" s="184">
        <f t="shared" si="1"/>
        <v>224246306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3130984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6261968</v>
      </c>
      <c r="X10" s="177">
        <f t="shared" si="2"/>
        <v>31309839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6261968</v>
      </c>
      <c r="X11" s="40">
        <f>J11-W11</f>
        <v>31309839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354302.11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541937.22</v>
      </c>
      <c r="X32" s="232">
        <f t="shared" si="8"/>
        <v>38879482.780000001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91" t="s">
        <v>28</v>
      </c>
      <c r="C74" s="292"/>
      <c r="D74" s="292"/>
      <c r="E74" s="292"/>
      <c r="F74" s="293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K6:W6"/>
    <mergeCell ref="A1:X1"/>
    <mergeCell ref="A2:X2"/>
    <mergeCell ref="A3:X3"/>
    <mergeCell ref="A4:X4"/>
    <mergeCell ref="A5:X5"/>
    <mergeCell ref="B74:F74"/>
    <mergeCell ref="B8:F8"/>
    <mergeCell ref="B9:F9"/>
    <mergeCell ref="A18:A20"/>
    <mergeCell ref="A29:A31"/>
    <mergeCell ref="B32:F32"/>
    <mergeCell ref="A50:A52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22" zoomScaleNormal="100" zoomScaleSheetLayoutView="39" workbookViewId="0">
      <selection activeCell="I11" sqref="I1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</row>
    <row r="2" spans="1:25" ht="18" x14ac:dyDescent="0.25">
      <c r="A2" s="310" t="s">
        <v>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3" spans="1:25" ht="18" x14ac:dyDescent="0.25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5" ht="18" x14ac:dyDescent="0.25">
      <c r="A4" s="312" t="s">
        <v>67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</row>
    <row r="5" spans="1:25" ht="16.5" thickBot="1" x14ac:dyDescent="0.3">
      <c r="A5" s="313" t="s">
        <v>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</row>
    <row r="6" spans="1:25" ht="15.75" thickBot="1" x14ac:dyDescent="0.3">
      <c r="A6" s="1" t="s">
        <v>80</v>
      </c>
      <c r="B6" s="2"/>
      <c r="C6" s="2"/>
      <c r="D6" s="2"/>
      <c r="E6" s="3"/>
      <c r="F6" s="3"/>
      <c r="G6" s="4"/>
      <c r="H6" s="4"/>
      <c r="I6" s="4"/>
      <c r="J6" s="5"/>
      <c r="K6" s="307" t="s">
        <v>72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9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94" t="s">
        <v>27</v>
      </c>
      <c r="C8" s="294"/>
      <c r="D8" s="294"/>
      <c r="E8" s="294"/>
      <c r="F8" s="295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24750112.289999999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22880894.399999999</v>
      </c>
      <c r="X8" s="26">
        <f t="shared" si="0"/>
        <v>262601639.59999999</v>
      </c>
    </row>
    <row r="9" spans="1:25" ht="54" thickTop="1" thickBot="1" x14ac:dyDescent="0.35">
      <c r="A9" s="178" t="s">
        <v>69</v>
      </c>
      <c r="B9" s="296" t="s">
        <v>28</v>
      </c>
      <c r="C9" s="297"/>
      <c r="D9" s="297"/>
      <c r="E9" s="297"/>
      <c r="F9" s="298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23115759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21058906</v>
      </c>
      <c r="X9" s="184">
        <f t="shared" si="1"/>
        <v>222002208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5375082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8506066</v>
      </c>
      <c r="X10" s="177">
        <f t="shared" si="2"/>
        <v>29065741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8506066</v>
      </c>
      <c r="X11" s="40">
        <f>J11-W11</f>
        <v>29065741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2244098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299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300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301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302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300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303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304" t="s">
        <v>28</v>
      </c>
      <c r="C32" s="305"/>
      <c r="D32" s="305"/>
      <c r="E32" s="305"/>
      <c r="F32" s="306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1634353.29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1821988.4</v>
      </c>
      <c r="X32" s="232">
        <f t="shared" si="8"/>
        <v>37599431.600000001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300000</v>
      </c>
      <c r="X45" s="206">
        <f t="shared" si="13"/>
        <v>2100000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300000</v>
      </c>
      <c r="X46" s="61">
        <f>J46-W46</f>
        <v>2100000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300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300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301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</f>
        <v>980051.17999999993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69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256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91" t="s">
        <v>28</v>
      </c>
      <c r="C74" s="292"/>
      <c r="D74" s="292"/>
      <c r="E74" s="292"/>
      <c r="F74" s="293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46</vt:i4>
      </vt:variant>
    </vt:vector>
  </HeadingPairs>
  <TitlesOfParts>
    <vt:vector size="69" baseType="lpstr">
      <vt:lpstr>20 ABRIL 2015 (2)</vt:lpstr>
      <vt:lpstr>26 Marzo (2)</vt:lpstr>
      <vt:lpstr>25 Marzo 2015 </vt:lpstr>
      <vt:lpstr>24 Marzo 2015  (2)</vt:lpstr>
      <vt:lpstr>23 febrero 2015 (2)</vt:lpstr>
      <vt:lpstr>26 Enero 2015</vt:lpstr>
      <vt:lpstr>09 Febrero</vt:lpstr>
      <vt:lpstr>16 Febrero</vt:lpstr>
      <vt:lpstr>24 febrero 2015</vt:lpstr>
      <vt:lpstr>25 febrero 2015 </vt:lpstr>
      <vt:lpstr>05 MARZO 2015  </vt:lpstr>
      <vt:lpstr>09 ABRIL 2015 (2)</vt:lpstr>
      <vt:lpstr>09 MARZO 2015  </vt:lpstr>
      <vt:lpstr>26 Marzo</vt:lpstr>
      <vt:lpstr>08 ABRIL 2015</vt:lpstr>
      <vt:lpstr>09 ABRIL 2015</vt:lpstr>
      <vt:lpstr>20 ABRIL 2015</vt:lpstr>
      <vt:lpstr>22 ABRIL 2015</vt:lpstr>
      <vt:lpstr>23 ABRIL 2015 </vt:lpstr>
      <vt:lpstr>24 ABRIL 2015 </vt:lpstr>
      <vt:lpstr>27 ABRIL 2015 </vt:lpstr>
      <vt:lpstr>28 ABRIL 2015  </vt:lpstr>
      <vt:lpstr>12 MAYO 2015   </vt:lpstr>
      <vt:lpstr>'05 MARZO 2015  '!Área_de_impresión</vt:lpstr>
      <vt:lpstr>'08 ABRIL 2015'!Área_de_impresión</vt:lpstr>
      <vt:lpstr>'09 ABRIL 2015'!Área_de_impresión</vt:lpstr>
      <vt:lpstr>'09 ABRIL 2015 (2)'!Área_de_impresión</vt:lpstr>
      <vt:lpstr>'09 Febrero'!Área_de_impresión</vt:lpstr>
      <vt:lpstr>'09 MARZO 2015  '!Área_de_impresión</vt:lpstr>
      <vt:lpstr>'12 MAYO 2015   '!Área_de_impresión</vt:lpstr>
      <vt:lpstr>'16 Febrero'!Área_de_impresión</vt:lpstr>
      <vt:lpstr>'20 ABRIL 2015'!Área_de_impresión</vt:lpstr>
      <vt:lpstr>'20 ABRIL 2015 (2)'!Área_de_impresión</vt:lpstr>
      <vt:lpstr>'22 ABRIL 2015'!Área_de_impresión</vt:lpstr>
      <vt:lpstr>'23 ABRIL 2015 '!Área_de_impresión</vt:lpstr>
      <vt:lpstr>'23 febrero 2015 (2)'!Área_de_impresión</vt:lpstr>
      <vt:lpstr>'24 ABRIL 2015 '!Área_de_impresión</vt:lpstr>
      <vt:lpstr>'24 febrero 2015'!Área_de_impresión</vt:lpstr>
      <vt:lpstr>'24 Marzo 2015  (2)'!Área_de_impresión</vt:lpstr>
      <vt:lpstr>'25 febrero 2015 '!Área_de_impresión</vt:lpstr>
      <vt:lpstr>'25 Marzo 2015 '!Área_de_impresión</vt:lpstr>
      <vt:lpstr>'26 Enero 2015'!Área_de_impresión</vt:lpstr>
      <vt:lpstr>'26 Marzo'!Área_de_impresión</vt:lpstr>
      <vt:lpstr>'26 Marzo (2)'!Área_de_impresión</vt:lpstr>
      <vt:lpstr>'27 ABRIL 2015 '!Área_de_impresión</vt:lpstr>
      <vt:lpstr>'28 ABRIL 2015  '!Área_de_impresión</vt:lpstr>
      <vt:lpstr>'05 MARZO 2015  '!Títulos_a_imprimir</vt:lpstr>
      <vt:lpstr>'08 ABRIL 2015'!Títulos_a_imprimir</vt:lpstr>
      <vt:lpstr>'09 ABRIL 2015'!Títulos_a_imprimir</vt:lpstr>
      <vt:lpstr>'09 ABRIL 2015 (2)'!Títulos_a_imprimir</vt:lpstr>
      <vt:lpstr>'09 Febrero'!Títulos_a_imprimir</vt:lpstr>
      <vt:lpstr>'09 MARZO 2015  '!Títulos_a_imprimir</vt:lpstr>
      <vt:lpstr>'12 MAYO 2015   '!Títulos_a_imprimir</vt:lpstr>
      <vt:lpstr>'16 Febrero'!Títulos_a_imprimir</vt:lpstr>
      <vt:lpstr>'20 ABRIL 2015'!Títulos_a_imprimir</vt:lpstr>
      <vt:lpstr>'20 ABRIL 2015 (2)'!Títulos_a_imprimir</vt:lpstr>
      <vt:lpstr>'22 ABRIL 2015'!Títulos_a_imprimir</vt:lpstr>
      <vt:lpstr>'23 ABRIL 2015 '!Títulos_a_imprimir</vt:lpstr>
      <vt:lpstr>'23 febrero 2015 (2)'!Títulos_a_imprimir</vt:lpstr>
      <vt:lpstr>'24 ABRIL 2015 '!Títulos_a_imprimir</vt:lpstr>
      <vt:lpstr>'24 febrero 2015'!Títulos_a_imprimir</vt:lpstr>
      <vt:lpstr>'24 Marzo 2015  (2)'!Títulos_a_imprimir</vt:lpstr>
      <vt:lpstr>'25 febrero 2015 '!Títulos_a_imprimir</vt:lpstr>
      <vt:lpstr>'25 Marzo 2015 '!Títulos_a_imprimir</vt:lpstr>
      <vt:lpstr>'26 Enero 2015'!Títulos_a_imprimir</vt:lpstr>
      <vt:lpstr>'26 Marzo'!Títulos_a_imprimir</vt:lpstr>
      <vt:lpstr>'26 Marzo (2)'!Títulos_a_imprimir</vt:lpstr>
      <vt:lpstr>'27 ABRIL 2015 '!Títulos_a_imprimir</vt:lpstr>
      <vt:lpstr>'28 ABRIL 2015 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2015-05-18T22:22:55Z</cp:lastPrinted>
  <dcterms:created xsi:type="dcterms:W3CDTF">2015-01-22T16:34:31Z</dcterms:created>
  <dcterms:modified xsi:type="dcterms:W3CDTF">2015-05-18T22:24:54Z</dcterms:modified>
</cp:coreProperties>
</file>